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5445"/>
  </bookViews>
  <sheets>
    <sheet name="polistsumm" sheetId="2" r:id="rId1"/>
  </sheets>
  <definedNames>
    <definedName name="_xlnm.Print_Area" localSheetId="0">polistsumm!$A$1:$E$96</definedName>
    <definedName name="_xlnm.Print_Titles" localSheetId="0">polistsumm!$53:$53</definedName>
  </definedNames>
  <calcPr calcId="125725"/>
</workbook>
</file>

<file path=xl/calcChain.xml><?xml version="1.0" encoding="utf-8"?>
<calcChain xmlns="http://schemas.openxmlformats.org/spreadsheetml/2006/main">
  <c r="E67" i="2"/>
  <c r="G90" s="1"/>
  <c r="E58"/>
  <c r="E54"/>
  <c r="G91" s="1"/>
  <c r="E73"/>
  <c r="G95"/>
  <c r="G94"/>
  <c r="G93"/>
  <c r="G92"/>
  <c r="G96" l="1"/>
</calcChain>
</file>

<file path=xl/sharedStrings.xml><?xml version="1.0" encoding="utf-8"?>
<sst xmlns="http://schemas.openxmlformats.org/spreadsheetml/2006/main" count="114" uniqueCount="90">
  <si>
    <t>Ottawa Police Service</t>
  </si>
  <si>
    <t>PO#</t>
  </si>
  <si>
    <t>VENDOR</t>
  </si>
  <si>
    <t>DESCRIPTION</t>
  </si>
  <si>
    <t>AMOUNT</t>
  </si>
  <si>
    <t>Total</t>
  </si>
  <si>
    <t>TYPE</t>
  </si>
  <si>
    <t>Definitions</t>
  </si>
  <si>
    <r>
      <rPr>
        <b/>
        <sz val="10"/>
        <rFont val="Arial"/>
        <family val="2"/>
      </rPr>
      <t xml:space="preserve">1) Professional Services: </t>
    </r>
    <r>
      <rPr>
        <sz val="10"/>
        <rFont val="Arial"/>
        <family val="2"/>
      </rPr>
      <t>Services requiring the skills of professionals for a defined service requirement or for a specific project related deliverable</t>
    </r>
  </si>
  <si>
    <t xml:space="preserve">including but not limited to the areas of engineering, architecture, design, planning, information technology and financial auditing. </t>
  </si>
  <si>
    <t>Denoted in report as:</t>
  </si>
  <si>
    <t>(PE) Professional Services - Specialized Expertise</t>
  </si>
  <si>
    <t>(PO) Professional Services - Business Model required Outsourcing</t>
  </si>
  <si>
    <t>(PI) Professional Services - Independent Third Party Oversight</t>
  </si>
  <si>
    <t>(PR) Professional Services - Regulatory Requirements</t>
  </si>
  <si>
    <t>(PW) Professional Services - Fluctuations in workload or lack of internal resources</t>
  </si>
  <si>
    <t>(PP) Professional Services - Proprietary Service or unique market position</t>
  </si>
  <si>
    <r>
      <t xml:space="preserve">2) Consulting Services: </t>
    </r>
    <r>
      <rPr>
        <sz val="10"/>
        <rFont val="Arial"/>
        <family val="2"/>
      </rPr>
      <t xml:space="preserve">Assistance to management, including but not limited to the areas of strategic analysis, organizational design, change </t>
    </r>
  </si>
  <si>
    <t>management, policy development, feasibility studies, and other services intended to assist decision making within the organization.</t>
  </si>
  <si>
    <t>(CE) Consulting Services - Specialized Expertise</t>
  </si>
  <si>
    <t>(GS) Goods &amp; Supplies</t>
  </si>
  <si>
    <r>
      <t xml:space="preserve">3) Goods &amp; Supplies: </t>
    </r>
    <r>
      <rPr>
        <sz val="10"/>
        <rFont val="Arial"/>
        <family val="2"/>
      </rPr>
      <t xml:space="preserve">This includes uniforms and other clothing materials or goods ordered in bulk such as ammunition. </t>
    </r>
  </si>
  <si>
    <r>
      <t>4) Fleet &amp; Equipment</t>
    </r>
    <r>
      <rPr>
        <sz val="10"/>
        <rFont val="Arial"/>
        <family val="2"/>
      </rPr>
      <t>: This includes police cruisers and other police vehicles as well as specialized equipment not including information technology.</t>
    </r>
  </si>
  <si>
    <t>(FE) Fleet &amp; Equipment</t>
  </si>
  <si>
    <t>(FC) Facilities &amp; Construction</t>
  </si>
  <si>
    <r>
      <t xml:space="preserve">5) Facilities &amp; Construction:  </t>
    </r>
    <r>
      <rPr>
        <sz val="10"/>
        <rFont val="Arial"/>
        <family val="2"/>
      </rPr>
      <t>This includes any construction, betterments, and maintenance contracts as well as furniture purchases.</t>
    </r>
  </si>
  <si>
    <t>(IT) Information &amp; Technology</t>
  </si>
  <si>
    <r>
      <t xml:space="preserve">6) Information &amp; Technology: </t>
    </r>
    <r>
      <rPr>
        <sz val="10"/>
        <rFont val="Arial"/>
        <family val="2"/>
      </rPr>
      <t>This includes all information &amp; technology infrastructure, software applications and annual maintenance costs.</t>
    </r>
  </si>
  <si>
    <r>
      <t xml:space="preserve">Amendments: </t>
    </r>
    <r>
      <rPr>
        <sz val="10"/>
        <rFont val="Arial"/>
        <family val="2"/>
      </rPr>
      <t xml:space="preserve">Amendments are an increase in the scope of an approved contract, which is unanticipated.  </t>
    </r>
  </si>
  <si>
    <t>(A) Amendment</t>
  </si>
  <si>
    <t>(A3) Amendment - &gt; $50,000 and 50% of original contract</t>
  </si>
  <si>
    <r>
      <rPr>
        <b/>
        <sz val="10"/>
        <rFont val="Arial"/>
        <family val="2"/>
      </rPr>
      <t xml:space="preserve">Follow-on Contract: </t>
    </r>
    <r>
      <rPr>
        <sz val="10"/>
        <rFont val="Arial"/>
        <family val="2"/>
      </rPr>
      <t>This differs from an amendment in that the original contract recognized the fact that it is likely that the initial defined contract scope</t>
    </r>
  </si>
  <si>
    <t>may be expanded to include a number of related phases that are either included in the tender document, or are customary to the work assignment.  Rates</t>
  </si>
  <si>
    <t xml:space="preserve">charged for follow-on contracts must be based on those rates proposed by the service provider in the original competitive bid. </t>
  </si>
  <si>
    <t>(F) Follow-on Contract</t>
  </si>
  <si>
    <t>Professional Services</t>
  </si>
  <si>
    <t>Type</t>
  </si>
  <si>
    <t>Amount</t>
  </si>
  <si>
    <t>Consulting Services</t>
  </si>
  <si>
    <t>Goods &amp; Supplies</t>
  </si>
  <si>
    <t>Fleet &amp; Equipment</t>
  </si>
  <si>
    <t>Facilities &amp; Construction</t>
  </si>
  <si>
    <t>Information &amp; Technology</t>
  </si>
  <si>
    <t xml:space="preserve">Services, Contracts and Equipment Purchase Orders Issued under Delegated Authority </t>
  </si>
  <si>
    <t>and will be hyphenated in the type column based on the service purchased (i.e.. A-GS or A3-IT)</t>
  </si>
  <si>
    <t>and will be hyphenated in the type column based on the service purchased (i.e.. F-GS or F-IT)</t>
  </si>
  <si>
    <t>ZYLOG SYSTEMS</t>
  </si>
  <si>
    <t>F-CE</t>
  </si>
  <si>
    <t>THE STATE GROUP INC</t>
  </si>
  <si>
    <t>Supply and install cabling at Ottawa Police Greenbank and Leitrim locations</t>
  </si>
  <si>
    <t>IT</t>
  </si>
  <si>
    <t>TELUS COMMUNICATIONS</t>
  </si>
  <si>
    <t>Supply VoIP equipment for Ottawa Police Algonquin location</t>
  </si>
  <si>
    <t>Project management services to launch a number of Business Information Systems initiatives including: mobile device management pilot planning and portfolio management pilot.</t>
  </si>
  <si>
    <t>PE</t>
  </si>
  <si>
    <t>CONTINUUM LOOP INC</t>
  </si>
  <si>
    <t>To provide professional engineering services to undertake a technical advisor role for the Intersect Situation Awareness Network (ISAN) project.</t>
  </si>
  <si>
    <t>BELL CANADA</t>
  </si>
  <si>
    <t>Supply of Cisco Nexus switches with support services.</t>
  </si>
  <si>
    <t>SUNOTECH CANADA INC</t>
  </si>
  <si>
    <t>To provide Vehicle Identification Transponders for the Fleet Services</t>
  </si>
  <si>
    <t>FE</t>
  </si>
  <si>
    <t>To provide a Network Video Recorder for the Leitrim facility</t>
  </si>
  <si>
    <t>To provide a Video Management System for the Collision Reporting Centre at 474 Elgin Street</t>
  </si>
  <si>
    <t>HASTINGS TACTICAL SYSTEM</t>
  </si>
  <si>
    <t>To supply and deliver tactical jackets and pants</t>
  </si>
  <si>
    <t>GS</t>
  </si>
  <si>
    <t>R NICHOLLS DISTRIBUTORS</t>
  </si>
  <si>
    <t>To supply and deliver frangible soft point ammunition</t>
  </si>
  <si>
    <t>JIM KORTH AGENCIES LTD</t>
  </si>
  <si>
    <t>To supply and deliver one hundred (100) Glock 22 Generation 4 pistols</t>
  </si>
  <si>
    <t>PACIFIC SAFETY PRODUCTS</t>
  </si>
  <si>
    <t>To supply and deliver body armour and carriers on an as and when required basis.</t>
  </si>
  <si>
    <t>WELDEXPERTS</t>
  </si>
  <si>
    <t>To fabricate and install a prisoner compartment box along with high capacity heating/air conditioning on existing Ottawa Police Services Chassis</t>
  </si>
  <si>
    <t>FC</t>
  </si>
  <si>
    <t>BRONSON CONSULTING GROUP</t>
  </si>
  <si>
    <t xml:space="preserve">Professional services to assist the Ottawa Police Service to develop a series of policies related to information management and business continuity. </t>
  </si>
  <si>
    <t>CE</t>
  </si>
  <si>
    <t>Project management services for the Ottawa Police Services Collision Reporting (CRC) Project - Implementation Phase</t>
  </si>
  <si>
    <t xml:space="preserve">Supply of backup call pilot voice mail system at the Greenbank location. </t>
  </si>
  <si>
    <t>PERKINS &amp; WILL CANADA</t>
  </si>
  <si>
    <t>Professional interior designer services to undertake the Long-Range Facilities Strategic Plan for Ottawa Police Service.</t>
  </si>
  <si>
    <t>Detail Listing of Contracts Under Delegated Authority for the Current Quarter</t>
  </si>
  <si>
    <t>Summary by Type of Contracts Under Delegated Authority for the Current Quarter</t>
  </si>
  <si>
    <t>Project management services for the Ottawa Police Services Collision Reporting (CRC) Project - post Huntmar CRC soft launch phase</t>
  </si>
  <si>
    <t>NOVA NETWORKS</t>
  </si>
  <si>
    <t>Professional services - Support Desk Analyst to help with the Microsoft Windows 7 migration</t>
  </si>
  <si>
    <t>A-PW</t>
  </si>
  <si>
    <t>2014 Second Quarter Financial Report -  April 1 to June 17, 2014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</si>
</sst>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4" xfId="1" applyFont="1" applyBorder="1"/>
    <xf numFmtId="44" fontId="5" fillId="0" borderId="5" xfId="1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44" fontId="1" fillId="0" borderId="0" xfId="1" applyFont="1" applyBorder="1"/>
    <xf numFmtId="44" fontId="1" fillId="0" borderId="10" xfId="1" applyFont="1" applyBorder="1"/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5" fillId="0" borderId="12" xfId="0" applyFont="1" applyBorder="1"/>
    <xf numFmtId="0" fontId="5" fillId="0" borderId="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0" fillId="0" borderId="12" xfId="0" applyNumberForma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view="pageLayout" zoomScaleNormal="100" zoomScaleSheetLayoutView="75" workbookViewId="0">
      <selection activeCell="C10" sqref="C10"/>
    </sheetView>
  </sheetViews>
  <sheetFormatPr defaultRowHeight="12.75"/>
  <cols>
    <col min="1" max="1" width="12" style="7" customWidth="1"/>
    <col min="2" max="2" width="28" style="2" customWidth="1"/>
    <col min="3" max="3" width="62.5703125" style="2" customWidth="1"/>
    <col min="4" max="4" width="10.85546875" style="2" customWidth="1"/>
    <col min="5" max="5" width="14" style="8" bestFit="1" customWidth="1"/>
    <col min="6" max="6" width="13.140625" customWidth="1"/>
    <col min="7" max="7" width="9.140625" customWidth="1"/>
  </cols>
  <sheetData>
    <row r="1" spans="1:7" s="1" customFormat="1" ht="15.75">
      <c r="A1" s="39" t="s">
        <v>0</v>
      </c>
      <c r="B1" s="39"/>
      <c r="C1" s="39"/>
      <c r="D1" s="39"/>
      <c r="E1" s="39"/>
      <c r="F1"/>
    </row>
    <row r="2" spans="1:7" s="1" customFormat="1" ht="15.75">
      <c r="A2" s="39" t="s">
        <v>43</v>
      </c>
      <c r="B2" s="39"/>
      <c r="C2" s="39"/>
      <c r="D2" s="39"/>
      <c r="E2" s="39"/>
      <c r="F2"/>
    </row>
    <row r="3" spans="1:7" s="1" customFormat="1" ht="15.75">
      <c r="A3" s="40" t="s">
        <v>89</v>
      </c>
      <c r="B3" s="40"/>
      <c r="C3" s="40"/>
      <c r="D3" s="40"/>
      <c r="E3" s="40"/>
      <c r="F3"/>
      <c r="G3"/>
    </row>
    <row r="4" spans="1:7" s="1" customFormat="1" ht="15.75">
      <c r="A4" s="15"/>
      <c r="B4" s="15"/>
      <c r="C4" s="15"/>
      <c r="D4" s="15"/>
      <c r="E4" s="15"/>
      <c r="F4"/>
      <c r="G4"/>
    </row>
    <row r="5" spans="1:7" s="1" customFormat="1" ht="15.75">
      <c r="A5" s="22" t="s">
        <v>7</v>
      </c>
      <c r="B5" s="15"/>
      <c r="C5" s="15"/>
      <c r="D5" s="15"/>
      <c r="E5" s="15"/>
      <c r="F5"/>
      <c r="G5"/>
    </row>
    <row r="6" spans="1:7" s="1" customFormat="1" ht="15.75">
      <c r="A6" s="15"/>
      <c r="B6" s="15"/>
      <c r="C6" s="15"/>
      <c r="D6" s="15"/>
      <c r="E6" s="15"/>
      <c r="F6"/>
      <c r="G6"/>
    </row>
    <row r="7" spans="1:7" s="1" customFormat="1" ht="15">
      <c r="A7" s="17" t="s">
        <v>8</v>
      </c>
      <c r="B7" s="2"/>
      <c r="C7" s="2"/>
      <c r="D7" s="2"/>
      <c r="E7" s="2"/>
      <c r="F7"/>
      <c r="G7"/>
    </row>
    <row r="8" spans="1:7" s="1" customFormat="1" ht="15">
      <c r="A8" s="17" t="s">
        <v>9</v>
      </c>
      <c r="B8" s="2"/>
      <c r="C8" s="2"/>
      <c r="D8" s="2"/>
      <c r="E8" s="2"/>
      <c r="F8"/>
      <c r="G8"/>
    </row>
    <row r="9" spans="1:7" s="1" customFormat="1" ht="15">
      <c r="A9" s="2"/>
      <c r="B9" s="17" t="s">
        <v>10</v>
      </c>
      <c r="C9" s="2"/>
      <c r="D9" s="2"/>
      <c r="E9" s="2"/>
      <c r="F9"/>
      <c r="G9"/>
    </row>
    <row r="10" spans="1:7" s="1" customFormat="1" ht="15">
      <c r="A10" s="2"/>
      <c r="B10" s="19" t="s">
        <v>11</v>
      </c>
      <c r="C10" s="2"/>
      <c r="D10" s="2"/>
      <c r="E10" s="2"/>
      <c r="F10"/>
      <c r="G10"/>
    </row>
    <row r="11" spans="1:7" s="1" customFormat="1" ht="15">
      <c r="A11" s="2"/>
      <c r="B11" s="19" t="s">
        <v>12</v>
      </c>
      <c r="C11" s="2"/>
      <c r="D11" s="2"/>
      <c r="E11" s="2"/>
      <c r="F11"/>
      <c r="G11"/>
    </row>
    <row r="12" spans="1:7" s="1" customFormat="1" ht="15">
      <c r="A12" s="2"/>
      <c r="B12" s="20" t="s">
        <v>13</v>
      </c>
      <c r="C12" s="2"/>
      <c r="D12" s="2"/>
      <c r="E12" s="2"/>
      <c r="F12"/>
      <c r="G12"/>
    </row>
    <row r="13" spans="1:7" s="1" customFormat="1" ht="15">
      <c r="A13" s="2"/>
      <c r="B13" s="20" t="s">
        <v>14</v>
      </c>
      <c r="C13" s="2"/>
      <c r="D13" s="2"/>
      <c r="E13" s="2"/>
      <c r="F13"/>
      <c r="G13"/>
    </row>
    <row r="14" spans="1:7" s="1" customFormat="1" ht="15">
      <c r="A14" s="2"/>
      <c r="B14" s="20" t="s">
        <v>15</v>
      </c>
      <c r="C14" s="2"/>
      <c r="D14" s="2"/>
      <c r="E14" s="2"/>
      <c r="F14"/>
      <c r="G14"/>
    </row>
    <row r="15" spans="1:7" s="1" customFormat="1" ht="15">
      <c r="A15" s="2"/>
      <c r="B15" s="20" t="s">
        <v>16</v>
      </c>
      <c r="C15" s="2"/>
      <c r="D15" s="2"/>
      <c r="E15" s="2"/>
      <c r="F15"/>
      <c r="G15"/>
    </row>
    <row r="16" spans="1:7" s="1" customFormat="1" ht="15">
      <c r="A16" s="2"/>
      <c r="B16" s="2"/>
      <c r="C16" s="2"/>
      <c r="D16" s="2"/>
      <c r="E16" s="2"/>
      <c r="F16"/>
      <c r="G16"/>
    </row>
    <row r="17" spans="1:7" s="1" customFormat="1" ht="15">
      <c r="A17" s="21" t="s">
        <v>17</v>
      </c>
      <c r="B17" s="2"/>
      <c r="C17" s="2"/>
      <c r="D17" s="2"/>
      <c r="E17" s="2"/>
      <c r="F17"/>
      <c r="G17"/>
    </row>
    <row r="18" spans="1:7" s="1" customFormat="1" ht="15">
      <c r="A18" s="17" t="s">
        <v>18</v>
      </c>
      <c r="B18" s="2"/>
      <c r="C18" s="2"/>
      <c r="D18" s="2"/>
      <c r="E18" s="2"/>
      <c r="F18"/>
      <c r="G18"/>
    </row>
    <row r="19" spans="1:7" s="1" customFormat="1" ht="15">
      <c r="A19" s="2"/>
      <c r="B19" s="17" t="s">
        <v>10</v>
      </c>
      <c r="C19" s="2"/>
      <c r="D19" s="2"/>
      <c r="E19" s="2"/>
      <c r="F19"/>
      <c r="G19"/>
    </row>
    <row r="20" spans="1:7" s="1" customFormat="1" ht="15">
      <c r="A20" s="2"/>
      <c r="B20" s="17" t="s">
        <v>19</v>
      </c>
      <c r="C20" s="2"/>
      <c r="D20" s="2"/>
      <c r="E20" s="2"/>
      <c r="F20"/>
      <c r="G20"/>
    </row>
    <row r="21" spans="1:7" s="1" customFormat="1" ht="15">
      <c r="A21" s="2"/>
      <c r="B21" s="17"/>
      <c r="C21" s="2"/>
      <c r="D21" s="2"/>
      <c r="E21" s="2"/>
      <c r="F21"/>
      <c r="G21"/>
    </row>
    <row r="22" spans="1:7" s="1" customFormat="1" ht="15">
      <c r="A22" s="21" t="s">
        <v>21</v>
      </c>
      <c r="B22" s="17"/>
      <c r="C22" s="2"/>
      <c r="D22" s="2"/>
      <c r="E22" s="2"/>
      <c r="F22"/>
      <c r="G22"/>
    </row>
    <row r="23" spans="1:7" s="1" customFormat="1" ht="15">
      <c r="A23" s="2"/>
      <c r="B23" s="17" t="s">
        <v>10</v>
      </c>
      <c r="C23" s="2"/>
      <c r="D23" s="2"/>
      <c r="E23" s="2"/>
      <c r="F23"/>
      <c r="G23"/>
    </row>
    <row r="24" spans="1:7" s="1" customFormat="1" ht="15">
      <c r="A24" s="2"/>
      <c r="B24" s="18" t="s">
        <v>20</v>
      </c>
      <c r="C24" s="2"/>
      <c r="D24" s="2"/>
      <c r="E24" s="2"/>
      <c r="F24"/>
      <c r="G24"/>
    </row>
    <row r="25" spans="1:7" s="1" customFormat="1" ht="15">
      <c r="A25" s="2"/>
      <c r="B25" s="18"/>
      <c r="C25" s="2"/>
      <c r="D25" s="2"/>
      <c r="E25" s="2"/>
      <c r="F25"/>
      <c r="G25"/>
    </row>
    <row r="26" spans="1:7" s="1" customFormat="1" ht="15">
      <c r="A26" s="21" t="s">
        <v>22</v>
      </c>
      <c r="B26" s="18"/>
      <c r="C26" s="2"/>
      <c r="D26" s="2"/>
      <c r="E26" s="2"/>
      <c r="F26"/>
      <c r="G26"/>
    </row>
    <row r="27" spans="1:7" s="1" customFormat="1" ht="15">
      <c r="A27" s="2"/>
      <c r="B27" s="17" t="s">
        <v>10</v>
      </c>
      <c r="C27" s="2"/>
      <c r="D27" s="2"/>
      <c r="E27" s="2"/>
      <c r="F27"/>
      <c r="G27"/>
    </row>
    <row r="28" spans="1:7" s="1" customFormat="1" ht="15">
      <c r="A28" s="2"/>
      <c r="B28" s="18" t="s">
        <v>23</v>
      </c>
      <c r="C28" s="2"/>
      <c r="D28" s="2"/>
      <c r="E28" s="2"/>
      <c r="F28"/>
      <c r="G28"/>
    </row>
    <row r="29" spans="1:7" s="1" customFormat="1" ht="15">
      <c r="A29" s="2"/>
      <c r="B29" s="18"/>
      <c r="C29" s="2"/>
      <c r="D29" s="2"/>
      <c r="E29" s="2"/>
      <c r="F29"/>
      <c r="G29"/>
    </row>
    <row r="30" spans="1:7" s="1" customFormat="1" ht="15">
      <c r="A30" s="21" t="s">
        <v>25</v>
      </c>
      <c r="B30" s="18"/>
      <c r="C30" s="2"/>
      <c r="D30" s="2"/>
      <c r="E30" s="2"/>
      <c r="F30"/>
      <c r="G30"/>
    </row>
    <row r="31" spans="1:7" s="1" customFormat="1" ht="15">
      <c r="A31" s="2"/>
      <c r="B31" s="17" t="s">
        <v>10</v>
      </c>
      <c r="C31" s="2"/>
      <c r="D31" s="2"/>
      <c r="E31" s="2"/>
      <c r="F31"/>
      <c r="G31"/>
    </row>
    <row r="32" spans="1:7" s="1" customFormat="1" ht="15">
      <c r="A32" s="2"/>
      <c r="B32" s="18" t="s">
        <v>24</v>
      </c>
      <c r="C32" s="2"/>
      <c r="D32" s="2"/>
      <c r="E32" s="2"/>
      <c r="F32"/>
      <c r="G32"/>
    </row>
    <row r="33" spans="1:7" s="1" customFormat="1" ht="15">
      <c r="A33" s="2"/>
      <c r="B33" s="17"/>
      <c r="C33" s="2"/>
      <c r="D33" s="2"/>
      <c r="E33" s="2"/>
      <c r="F33"/>
      <c r="G33"/>
    </row>
    <row r="34" spans="1:7" s="1" customFormat="1" ht="15">
      <c r="A34" s="21" t="s">
        <v>27</v>
      </c>
      <c r="B34" s="17"/>
      <c r="C34" s="2"/>
      <c r="D34" s="2"/>
      <c r="E34" s="2"/>
      <c r="F34"/>
      <c r="G34"/>
    </row>
    <row r="35" spans="1:7" s="1" customFormat="1" ht="15">
      <c r="A35" s="2"/>
      <c r="B35" s="17" t="s">
        <v>10</v>
      </c>
      <c r="C35" s="2"/>
      <c r="D35" s="2"/>
      <c r="E35" s="2"/>
      <c r="F35"/>
      <c r="G35"/>
    </row>
    <row r="36" spans="1:7" s="1" customFormat="1" ht="15">
      <c r="A36" s="2"/>
      <c r="B36" s="18" t="s">
        <v>26</v>
      </c>
      <c r="C36" s="2"/>
      <c r="D36" s="2"/>
      <c r="E36" s="2"/>
      <c r="F36"/>
      <c r="G36"/>
    </row>
    <row r="37" spans="1:7" s="1" customFormat="1" ht="15">
      <c r="A37" s="2"/>
      <c r="B37" s="18"/>
      <c r="C37" s="2"/>
      <c r="D37" s="2"/>
      <c r="E37" s="2"/>
      <c r="F37"/>
      <c r="G37"/>
    </row>
    <row r="38" spans="1:7" s="1" customFormat="1" ht="15">
      <c r="A38" s="21" t="s">
        <v>28</v>
      </c>
      <c r="B38" s="18"/>
      <c r="C38" s="2"/>
      <c r="D38" s="2"/>
      <c r="E38" s="2"/>
      <c r="F38"/>
      <c r="G38"/>
    </row>
    <row r="39" spans="1:7" s="1" customFormat="1" ht="15">
      <c r="A39" s="21"/>
      <c r="B39" s="17" t="s">
        <v>10</v>
      </c>
      <c r="C39" s="2"/>
      <c r="D39" s="2"/>
      <c r="E39" s="2"/>
      <c r="F39"/>
      <c r="G39"/>
    </row>
    <row r="40" spans="1:7" s="1" customFormat="1" ht="15">
      <c r="A40" s="21"/>
      <c r="B40" s="18" t="s">
        <v>29</v>
      </c>
      <c r="C40" s="2"/>
      <c r="D40" s="2"/>
      <c r="E40" s="2"/>
      <c r="F40"/>
      <c r="G40"/>
    </row>
    <row r="41" spans="1:7" s="1" customFormat="1" ht="15">
      <c r="A41" s="21"/>
      <c r="B41" s="18" t="s">
        <v>30</v>
      </c>
      <c r="C41" s="2"/>
      <c r="D41" s="2"/>
      <c r="E41" s="2"/>
      <c r="F41"/>
      <c r="G41"/>
    </row>
    <row r="42" spans="1:7" s="1" customFormat="1" ht="15">
      <c r="A42" s="21"/>
      <c r="B42" s="18" t="s">
        <v>44</v>
      </c>
      <c r="C42" s="2"/>
      <c r="D42" s="2"/>
      <c r="E42" s="2"/>
      <c r="F42"/>
      <c r="G42"/>
    </row>
    <row r="43" spans="1:7" s="1" customFormat="1" ht="15">
      <c r="A43" s="21"/>
      <c r="B43" s="18"/>
      <c r="C43" s="2"/>
      <c r="D43" s="2"/>
      <c r="E43" s="2"/>
      <c r="F43"/>
      <c r="G43"/>
    </row>
    <row r="44" spans="1:7" s="1" customFormat="1" ht="15">
      <c r="A44" s="17" t="s">
        <v>31</v>
      </c>
      <c r="B44" s="18"/>
      <c r="C44" s="2"/>
      <c r="D44" s="2"/>
      <c r="E44" s="2"/>
      <c r="F44"/>
      <c r="G44"/>
    </row>
    <row r="45" spans="1:7" s="1" customFormat="1" ht="15">
      <c r="A45" s="17" t="s">
        <v>32</v>
      </c>
      <c r="B45" s="18"/>
      <c r="C45" s="2"/>
      <c r="D45" s="2"/>
      <c r="E45" s="2"/>
      <c r="F45"/>
      <c r="G45"/>
    </row>
    <row r="46" spans="1:7" s="1" customFormat="1" ht="15">
      <c r="A46" s="17" t="s">
        <v>33</v>
      </c>
      <c r="B46" s="18"/>
      <c r="C46" s="2"/>
      <c r="D46" s="2"/>
      <c r="E46" s="2"/>
      <c r="F46"/>
      <c r="G46"/>
    </row>
    <row r="47" spans="1:7" s="1" customFormat="1" ht="15">
      <c r="A47" s="17"/>
      <c r="B47" s="17" t="s">
        <v>10</v>
      </c>
      <c r="C47" s="2"/>
      <c r="D47" s="2"/>
      <c r="E47" s="2"/>
      <c r="F47"/>
      <c r="G47"/>
    </row>
    <row r="48" spans="1:7" s="1" customFormat="1" ht="15">
      <c r="A48" s="17"/>
      <c r="B48" s="18" t="s">
        <v>34</v>
      </c>
      <c r="C48" s="2"/>
      <c r="D48" s="2"/>
      <c r="E48" s="2"/>
      <c r="F48"/>
      <c r="G48"/>
    </row>
    <row r="49" spans="1:7" s="1" customFormat="1" ht="15">
      <c r="A49" s="17"/>
      <c r="B49" s="18" t="s">
        <v>45</v>
      </c>
      <c r="C49" s="2"/>
      <c r="D49" s="2"/>
      <c r="E49" s="2"/>
      <c r="F49"/>
      <c r="G49"/>
    </row>
    <row r="50" spans="1:7" s="1" customFormat="1" ht="15">
      <c r="A50" s="2"/>
      <c r="B50" s="2"/>
      <c r="C50" s="2"/>
      <c r="D50" s="2"/>
      <c r="E50" s="2"/>
      <c r="F50"/>
      <c r="G50"/>
    </row>
    <row r="51" spans="1:7" s="1" customFormat="1" ht="15">
      <c r="A51" s="22" t="s">
        <v>83</v>
      </c>
      <c r="B51" s="2"/>
      <c r="C51" s="2"/>
      <c r="D51" s="2"/>
      <c r="E51" s="2"/>
      <c r="F51"/>
      <c r="G51"/>
    </row>
    <row r="52" spans="1:7" s="1" customFormat="1" ht="22.5" customHeight="1">
      <c r="A52" s="3"/>
      <c r="B52" s="3"/>
      <c r="C52" s="3"/>
      <c r="D52" s="3"/>
      <c r="E52" s="4"/>
      <c r="F52"/>
      <c r="G52"/>
    </row>
    <row r="53" spans="1:7" ht="26.25" customHeight="1">
      <c r="A53" s="5" t="s">
        <v>1</v>
      </c>
      <c r="B53" s="6" t="s">
        <v>2</v>
      </c>
      <c r="C53" s="6" t="s">
        <v>3</v>
      </c>
      <c r="D53" s="16" t="s">
        <v>6</v>
      </c>
      <c r="E53" s="9" t="s">
        <v>4</v>
      </c>
    </row>
    <row r="54" spans="1:7" ht="25.5">
      <c r="A54" s="37">
        <v>45077456</v>
      </c>
      <c r="B54" s="12" t="s">
        <v>46</v>
      </c>
      <c r="C54" s="10" t="s">
        <v>79</v>
      </c>
      <c r="D54" s="25" t="s">
        <v>47</v>
      </c>
      <c r="E54" s="33">
        <f>146000*1.0176</f>
        <v>148569.60000000001</v>
      </c>
    </row>
    <row r="55" spans="1:7">
      <c r="A55" s="37">
        <v>45078039</v>
      </c>
      <c r="B55" s="12" t="s">
        <v>51</v>
      </c>
      <c r="C55" s="11" t="s">
        <v>80</v>
      </c>
      <c r="D55" s="25" t="s">
        <v>50</v>
      </c>
      <c r="E55" s="33">
        <v>102516</v>
      </c>
    </row>
    <row r="56" spans="1:7" ht="25.5">
      <c r="A56" s="37">
        <v>45078004</v>
      </c>
      <c r="B56" s="12" t="s">
        <v>71</v>
      </c>
      <c r="C56" s="10" t="s">
        <v>72</v>
      </c>
      <c r="D56" s="25" t="s">
        <v>66</v>
      </c>
      <c r="E56" s="33">
        <v>96672</v>
      </c>
    </row>
    <row r="57" spans="1:7" ht="38.25">
      <c r="A57" s="37">
        <v>45077782</v>
      </c>
      <c r="B57" s="12" t="s">
        <v>46</v>
      </c>
      <c r="C57" s="11" t="s">
        <v>53</v>
      </c>
      <c r="D57" s="25" t="s">
        <v>54</v>
      </c>
      <c r="E57" s="33">
        <v>82222.080000000002</v>
      </c>
    </row>
    <row r="58" spans="1:7" ht="25.5">
      <c r="A58" s="37">
        <v>45077456</v>
      </c>
      <c r="B58" s="12" t="s">
        <v>46</v>
      </c>
      <c r="C58" s="10" t="s">
        <v>85</v>
      </c>
      <c r="D58" s="25" t="s">
        <v>47</v>
      </c>
      <c r="E58" s="33">
        <f>78000*1.0176</f>
        <v>79372.800000000003</v>
      </c>
    </row>
    <row r="59" spans="1:7" ht="25.5">
      <c r="A59" s="37">
        <v>45077525</v>
      </c>
      <c r="B59" s="36" t="s">
        <v>48</v>
      </c>
      <c r="C59" s="10" t="s">
        <v>49</v>
      </c>
      <c r="D59" s="25" t="s">
        <v>50</v>
      </c>
      <c r="E59" s="34">
        <v>78355.199999999997</v>
      </c>
    </row>
    <row r="60" spans="1:7" ht="25.5">
      <c r="A60" s="37">
        <v>45076820</v>
      </c>
      <c r="B60" s="36" t="s">
        <v>81</v>
      </c>
      <c r="C60" s="10" t="s">
        <v>82</v>
      </c>
      <c r="D60" s="25" t="s">
        <v>54</v>
      </c>
      <c r="E60" s="34">
        <v>73773</v>
      </c>
    </row>
    <row r="61" spans="1:7" ht="38.25">
      <c r="A61" s="37">
        <v>45077634</v>
      </c>
      <c r="B61" s="12" t="s">
        <v>73</v>
      </c>
      <c r="C61" s="10" t="s">
        <v>74</v>
      </c>
      <c r="D61" s="25" t="s">
        <v>75</v>
      </c>
      <c r="E61" s="34">
        <v>67624.72</v>
      </c>
    </row>
    <row r="62" spans="1:7">
      <c r="A62" s="37">
        <v>45077990</v>
      </c>
      <c r="B62" t="s">
        <v>57</v>
      </c>
      <c r="C62" s="10" t="s">
        <v>58</v>
      </c>
      <c r="D62" s="25" t="s">
        <v>50</v>
      </c>
      <c r="E62" s="34">
        <v>61473.78</v>
      </c>
    </row>
    <row r="63" spans="1:7">
      <c r="A63" s="37">
        <v>45077775</v>
      </c>
      <c r="B63" s="12" t="s">
        <v>51</v>
      </c>
      <c r="C63" s="10" t="s">
        <v>52</v>
      </c>
      <c r="D63" s="25" t="s">
        <v>50</v>
      </c>
      <c r="E63" s="34">
        <v>59902.77</v>
      </c>
    </row>
    <row r="64" spans="1:7">
      <c r="A64" s="37">
        <v>45077591</v>
      </c>
      <c r="B64" s="12" t="s">
        <v>67</v>
      </c>
      <c r="C64" s="10" t="s">
        <v>68</v>
      </c>
      <c r="D64" s="25" t="s">
        <v>66</v>
      </c>
      <c r="E64" s="34">
        <v>51947.21</v>
      </c>
    </row>
    <row r="65" spans="1:6" ht="38.25">
      <c r="A65" s="37">
        <v>45077487</v>
      </c>
      <c r="B65" s="12" t="s">
        <v>76</v>
      </c>
      <c r="C65" s="10" t="s">
        <v>77</v>
      </c>
      <c r="D65" s="25" t="s">
        <v>78</v>
      </c>
      <c r="E65" s="34">
        <v>46020.959999999999</v>
      </c>
    </row>
    <row r="66" spans="1:6">
      <c r="A66" s="37">
        <v>45077639</v>
      </c>
      <c r="B66" s="12" t="s">
        <v>69</v>
      </c>
      <c r="C66" s="10" t="s">
        <v>70</v>
      </c>
      <c r="D66" s="25" t="s">
        <v>66</v>
      </c>
      <c r="E66" s="34">
        <v>44509.82</v>
      </c>
    </row>
    <row r="67" spans="1:6" ht="25.5">
      <c r="A67" s="37">
        <v>45075178</v>
      </c>
      <c r="B67" s="36" t="s">
        <v>86</v>
      </c>
      <c r="C67" s="10" t="s">
        <v>87</v>
      </c>
      <c r="D67" s="25" t="s">
        <v>88</v>
      </c>
      <c r="E67" s="34">
        <f>38190*1.0176</f>
        <v>38862.144</v>
      </c>
    </row>
    <row r="68" spans="1:6">
      <c r="A68" s="37">
        <v>45077490</v>
      </c>
      <c r="B68" s="12" t="s">
        <v>59</v>
      </c>
      <c r="C68" s="10" t="s">
        <v>60</v>
      </c>
      <c r="D68" s="25" t="s">
        <v>61</v>
      </c>
      <c r="E68" s="34">
        <v>36124.800000000003</v>
      </c>
    </row>
    <row r="69" spans="1:6" ht="25.5">
      <c r="A69" s="37">
        <v>45077457</v>
      </c>
      <c r="B69" s="12" t="s">
        <v>64</v>
      </c>
      <c r="C69" s="10" t="s">
        <v>65</v>
      </c>
      <c r="D69" s="25" t="s">
        <v>66</v>
      </c>
      <c r="E69" s="34">
        <v>27556.61</v>
      </c>
    </row>
    <row r="70" spans="1:6">
      <c r="A70" s="37">
        <v>45077491</v>
      </c>
      <c r="B70" s="12" t="s">
        <v>59</v>
      </c>
      <c r="C70" s="10" t="s">
        <v>62</v>
      </c>
      <c r="D70" s="25" t="s">
        <v>61</v>
      </c>
      <c r="E70" s="34">
        <v>27252.35</v>
      </c>
    </row>
    <row r="71" spans="1:6" ht="25.5">
      <c r="A71" s="37">
        <v>45077492</v>
      </c>
      <c r="B71" s="12" t="s">
        <v>59</v>
      </c>
      <c r="C71" s="10" t="s">
        <v>63</v>
      </c>
      <c r="D71" s="25" t="s">
        <v>61</v>
      </c>
      <c r="E71" s="34">
        <v>25774.79</v>
      </c>
    </row>
    <row r="72" spans="1:6" ht="38.25">
      <c r="A72" s="37">
        <v>45077460</v>
      </c>
      <c r="B72" s="12" t="s">
        <v>55</v>
      </c>
      <c r="C72" s="10" t="s">
        <v>56</v>
      </c>
      <c r="D72" s="25" t="s">
        <v>54</v>
      </c>
      <c r="E72" s="34">
        <v>25440</v>
      </c>
    </row>
    <row r="73" spans="1:6" ht="19.5" customHeight="1">
      <c r="A73" s="13"/>
      <c r="B73" s="14"/>
      <c r="C73" s="29"/>
      <c r="D73" s="30" t="s">
        <v>5</v>
      </c>
      <c r="E73" s="35">
        <f>SUM(E54:E72)</f>
        <v>1173970.6340000001</v>
      </c>
    </row>
    <row r="74" spans="1:6">
      <c r="E74" s="24"/>
    </row>
    <row r="75" spans="1:6" ht="14.25">
      <c r="A75" s="22" t="s">
        <v>84</v>
      </c>
      <c r="E75" s="23"/>
      <c r="F75" s="2"/>
    </row>
    <row r="76" spans="1:6">
      <c r="E76" s="23"/>
    </row>
    <row r="77" spans="1:6">
      <c r="E77" s="23"/>
    </row>
    <row r="78" spans="1:6" ht="15.75" customHeight="1">
      <c r="D78"/>
      <c r="E78"/>
    </row>
    <row r="79" spans="1:6">
      <c r="D79"/>
      <c r="E79"/>
    </row>
    <row r="80" spans="1:6">
      <c r="D80"/>
      <c r="E80"/>
    </row>
    <row r="81" spans="1:7">
      <c r="D81"/>
      <c r="E81"/>
    </row>
    <row r="82" spans="1:7">
      <c r="D82"/>
      <c r="E82"/>
    </row>
    <row r="83" spans="1:7">
      <c r="D83"/>
      <c r="E83"/>
    </row>
    <row r="84" spans="1:7" ht="15" customHeight="1">
      <c r="D84"/>
      <c r="E84"/>
    </row>
    <row r="85" spans="1:7">
      <c r="A85"/>
      <c r="B85"/>
      <c r="C85"/>
      <c r="D85"/>
      <c r="E85"/>
    </row>
    <row r="86" spans="1:7">
      <c r="E86" s="23"/>
    </row>
    <row r="87" spans="1:7">
      <c r="E87" s="23"/>
    </row>
    <row r="88" spans="1:7">
      <c r="E88" s="23"/>
    </row>
    <row r="89" spans="1:7">
      <c r="E89" s="23"/>
      <c r="F89" s="38" t="s">
        <v>36</v>
      </c>
      <c r="G89" s="26" t="s">
        <v>37</v>
      </c>
    </row>
    <row r="90" spans="1:7" ht="25.5">
      <c r="E90" s="23"/>
      <c r="F90" s="27" t="s">
        <v>35</v>
      </c>
      <c r="G90" s="31">
        <f>E57+E72+E60+E67</f>
        <v>220297.22400000002</v>
      </c>
    </row>
    <row r="91" spans="1:7" ht="25.5">
      <c r="E91" s="23"/>
      <c r="F91" s="27" t="s">
        <v>38</v>
      </c>
      <c r="G91" s="31">
        <f>E54+E65+E58</f>
        <v>273963.36</v>
      </c>
    </row>
    <row r="92" spans="1:7" ht="25.5">
      <c r="E92" s="23"/>
      <c r="F92" s="27" t="s">
        <v>39</v>
      </c>
      <c r="G92" s="31">
        <f>E56+E64+E66+E69</f>
        <v>220685.64</v>
      </c>
    </row>
    <row r="93" spans="1:7" ht="25.5">
      <c r="E93" s="23"/>
      <c r="F93" s="27" t="s">
        <v>40</v>
      </c>
      <c r="G93" s="31">
        <f>E68+E70+E71</f>
        <v>89151.94</v>
      </c>
    </row>
    <row r="94" spans="1:7" ht="25.5">
      <c r="E94" s="23"/>
      <c r="F94" s="27" t="s">
        <v>41</v>
      </c>
      <c r="G94" s="31">
        <f>E61</f>
        <v>67624.72</v>
      </c>
    </row>
    <row r="95" spans="1:7" ht="25.5">
      <c r="E95" s="23"/>
      <c r="F95" s="27" t="s">
        <v>42</v>
      </c>
      <c r="G95" s="31">
        <f>E59+E62+E63+E55</f>
        <v>302247.75</v>
      </c>
    </row>
    <row r="96" spans="1:7">
      <c r="E96" s="23"/>
      <c r="F96" s="28" t="s">
        <v>5</v>
      </c>
      <c r="G96" s="32">
        <f>SUM(G90:G95)</f>
        <v>1173970.6340000001</v>
      </c>
    </row>
    <row r="97" spans="5:5">
      <c r="E97" s="23"/>
    </row>
    <row r="98" spans="5:5">
      <c r="E98" s="23"/>
    </row>
    <row r="99" spans="5:5">
      <c r="E99" s="23"/>
    </row>
    <row r="100" spans="5:5">
      <c r="E100" s="23"/>
    </row>
    <row r="101" spans="5:5">
      <c r="E101" s="23"/>
    </row>
    <row r="102" spans="5:5">
      <c r="E102" s="23"/>
    </row>
    <row r="103" spans="5:5">
      <c r="E103" s="23"/>
    </row>
    <row r="104" spans="5:5">
      <c r="E104" s="23"/>
    </row>
    <row r="105" spans="5:5">
      <c r="E105" s="23"/>
    </row>
    <row r="106" spans="5:5">
      <c r="E106" s="23"/>
    </row>
    <row r="107" spans="5:5">
      <c r="E107" s="23"/>
    </row>
    <row r="108" spans="5:5">
      <c r="E108" s="23"/>
    </row>
    <row r="109" spans="5:5">
      <c r="E109" s="23"/>
    </row>
    <row r="110" spans="5:5">
      <c r="E110" s="23"/>
    </row>
    <row r="111" spans="5:5">
      <c r="E111" s="23"/>
    </row>
    <row r="112" spans="5:5">
      <c r="E112" s="23"/>
    </row>
    <row r="113" spans="5:5">
      <c r="E113" s="23"/>
    </row>
    <row r="114" spans="5:5">
      <c r="E114" s="23"/>
    </row>
    <row r="115" spans="5:5">
      <c r="E115" s="23"/>
    </row>
    <row r="116" spans="5:5">
      <c r="E116" s="23"/>
    </row>
    <row r="117" spans="5:5">
      <c r="E117" s="23"/>
    </row>
    <row r="118" spans="5:5">
      <c r="E118" s="23"/>
    </row>
    <row r="119" spans="5:5">
      <c r="E119" s="23"/>
    </row>
    <row r="120" spans="5:5">
      <c r="E120" s="23"/>
    </row>
    <row r="121" spans="5:5">
      <c r="E121" s="23"/>
    </row>
    <row r="122" spans="5:5">
      <c r="E122" s="23"/>
    </row>
    <row r="123" spans="5:5">
      <c r="E123" s="23"/>
    </row>
    <row r="124" spans="5:5">
      <c r="E124" s="23"/>
    </row>
    <row r="125" spans="5:5">
      <c r="E125" s="23"/>
    </row>
    <row r="126" spans="5:5">
      <c r="E126" s="23"/>
    </row>
    <row r="127" spans="5:5">
      <c r="E127" s="23"/>
    </row>
    <row r="128" spans="5:5">
      <c r="E128" s="23"/>
    </row>
    <row r="129" spans="5:5">
      <c r="E129" s="23"/>
    </row>
    <row r="130" spans="5:5">
      <c r="E130" s="23"/>
    </row>
    <row r="131" spans="5:5">
      <c r="E131" s="23"/>
    </row>
    <row r="132" spans="5:5">
      <c r="E132" s="23"/>
    </row>
    <row r="133" spans="5:5">
      <c r="E133" s="23"/>
    </row>
    <row r="134" spans="5:5">
      <c r="E134" s="23"/>
    </row>
    <row r="135" spans="5:5">
      <c r="E135" s="23"/>
    </row>
    <row r="136" spans="5:5">
      <c r="E136" s="23"/>
    </row>
    <row r="137" spans="5:5">
      <c r="E137" s="23"/>
    </row>
    <row r="138" spans="5:5">
      <c r="E138" s="23"/>
    </row>
    <row r="139" spans="5:5">
      <c r="E139" s="23"/>
    </row>
    <row r="140" spans="5:5">
      <c r="E140" s="23"/>
    </row>
    <row r="141" spans="5:5">
      <c r="E141" s="23"/>
    </row>
    <row r="142" spans="5:5">
      <c r="E142" s="23"/>
    </row>
    <row r="143" spans="5:5">
      <c r="E143" s="23"/>
    </row>
    <row r="144" spans="5:5">
      <c r="E144" s="23"/>
    </row>
    <row r="145" spans="5:5">
      <c r="E145" s="23"/>
    </row>
    <row r="146" spans="5:5">
      <c r="E146" s="23"/>
    </row>
    <row r="147" spans="5:5">
      <c r="E147" s="23"/>
    </row>
    <row r="148" spans="5:5">
      <c r="E148" s="23"/>
    </row>
    <row r="149" spans="5:5">
      <c r="E149" s="23"/>
    </row>
    <row r="150" spans="5:5">
      <c r="E150" s="23"/>
    </row>
    <row r="151" spans="5:5">
      <c r="E151" s="23"/>
    </row>
    <row r="152" spans="5:5">
      <c r="E152" s="23"/>
    </row>
    <row r="153" spans="5:5">
      <c r="E153" s="23"/>
    </row>
    <row r="154" spans="5:5">
      <c r="E154" s="23"/>
    </row>
    <row r="155" spans="5:5">
      <c r="E155" s="23"/>
    </row>
    <row r="156" spans="5:5">
      <c r="E156" s="23"/>
    </row>
    <row r="157" spans="5:5">
      <c r="E157" s="23"/>
    </row>
    <row r="158" spans="5:5">
      <c r="E158" s="23"/>
    </row>
    <row r="159" spans="5:5">
      <c r="E159" s="23"/>
    </row>
    <row r="160" spans="5:5">
      <c r="E160" s="23"/>
    </row>
    <row r="161" spans="5:5">
      <c r="E161" s="23"/>
    </row>
    <row r="162" spans="5:5">
      <c r="E162" s="23"/>
    </row>
    <row r="163" spans="5:5">
      <c r="E163" s="23"/>
    </row>
    <row r="164" spans="5:5">
      <c r="E164" s="23"/>
    </row>
    <row r="165" spans="5:5">
      <c r="E165" s="23"/>
    </row>
    <row r="166" spans="5:5">
      <c r="E166" s="23"/>
    </row>
    <row r="167" spans="5:5">
      <c r="E167" s="23"/>
    </row>
    <row r="168" spans="5:5">
      <c r="E168" s="23"/>
    </row>
    <row r="169" spans="5:5">
      <c r="E169" s="23"/>
    </row>
    <row r="170" spans="5:5">
      <c r="E170" s="23"/>
    </row>
    <row r="171" spans="5:5">
      <c r="E171" s="23"/>
    </row>
  </sheetData>
  <mergeCells count="3">
    <mergeCell ref="A1:E1"/>
    <mergeCell ref="A2:E2"/>
    <mergeCell ref="A3:E3"/>
  </mergeCells>
  <phoneticPr fontId="0" type="noConversion"/>
  <printOptions horizontalCentered="1"/>
  <pageMargins left="0.25" right="0.25" top="0.8" bottom="0.78" header="0.5" footer="0.41"/>
  <pageSetup scale="81" orientation="portrait" r:id="rId1"/>
  <headerFooter differentFirst="1" alignWithMargins="0">
    <oddHeader>&amp;C&amp;"Arial,Bold"&amp;12 196</oddHeader>
    <firstHeader>&amp;C&amp;"Arial,Bold"&amp;12 195&amp;R&amp;"Arial,Bold"&amp;12&amp;UANNEX B</firstHead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polistsumm</vt:lpstr>
      <vt:lpstr>polistsumm!Print_Area</vt:lpstr>
      <vt:lpstr>polistsumm!Print_Titles</vt:lpstr>
    </vt:vector>
  </TitlesOfParts>
  <Company>OPS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RickmaNM</dc:creator>
  <cp:lastModifiedBy>ITS</cp:lastModifiedBy>
  <cp:lastPrinted>2014-07-23T13:17:28Z</cp:lastPrinted>
  <dcterms:created xsi:type="dcterms:W3CDTF">2007-10-09T13:27:45Z</dcterms:created>
  <dcterms:modified xsi:type="dcterms:W3CDTF">2014-07-23T14:35:13Z</dcterms:modified>
</cp:coreProperties>
</file>