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rlis12\newcity$\Corporate Services\Financial Services\Financial Planning\FSU Documents\2018 Budget\Operating\Templates\Adopted Accessible\CPSC\RCFS\"/>
    </mc:Choice>
  </mc:AlternateContent>
  <bookViews>
    <workbookView xWindow="14508" yWindow="-12" windowWidth="14340" windowHeight="10896" tabRatio="587"/>
  </bookViews>
  <sheets>
    <sheet name="Operating Resource Requirement" sheetId="27" r:id="rId1"/>
    <sheet name="User Fees" sheetId="28" r:id="rId2"/>
  </sheets>
  <definedNames>
    <definedName name="Cultural_Services_Rentals_and_related_fees">'User Fees'!$A$72</definedName>
    <definedName name="Expenditures_by_Program">'Operating Resource Requirement'!$A$8</definedName>
    <definedName name="Expenditures_by_Program2">#REF!</definedName>
    <definedName name="Expenditures_by_Type">'Operating Resource Requirement'!$A$14</definedName>
    <definedName name="Expenditures_by_type2">#REF!</definedName>
    <definedName name="Memberships">'User Fees'!$A$55</definedName>
    <definedName name="Other">'User Fees'!$A$77</definedName>
    <definedName name="Point_of_Sale">'User Fees'!$A$46</definedName>
    <definedName name="_xlnm.Print_Area" localSheetId="0">'Operating Resource Requirement'!$A$1:$F$36</definedName>
    <definedName name="_xlnm.Print_Area" localSheetId="1">'User Fees'!$A$1:$H$81</definedName>
    <definedName name="_xlnm.Print_Titles" localSheetId="0">'Operating Resource Requirement'!$2:$7</definedName>
    <definedName name="_xlnm.Print_Titles" localSheetId="1">'User Fees'!$2:$5</definedName>
    <definedName name="Program_Registrations__Hourly">'User Fees'!$A$62</definedName>
    <definedName name="Rentals">'User Fees'!$A$6</definedName>
    <definedName name="Revenues_By_Type">'Operating Resource Requirement'!$A$26</definedName>
    <definedName name="Revenues_by_type2">#REF!</definedName>
    <definedName name="Title">'Operating Resource Requirement'!$A$7</definedName>
    <definedName name="Title2">'User Fees'!$A$5</definedName>
    <definedName name="Title4">#REF!</definedName>
    <definedName name="TitleRegion1.A7.D10.1">#REF!</definedName>
    <definedName name="Titleregion2.A12.E19.1">#REF!</definedName>
    <definedName name="TitleRegion3.A21.E67.1">#REF!</definedName>
  </definedNames>
  <calcPr calcId="162913"/>
</workbook>
</file>

<file path=xl/calcChain.xml><?xml version="1.0" encoding="utf-8"?>
<calcChain xmlns="http://schemas.openxmlformats.org/spreadsheetml/2006/main">
  <c r="E7" i="28" l="1"/>
  <c r="F7" i="28"/>
  <c r="E8" i="28"/>
  <c r="F8" i="28"/>
  <c r="E9" i="28"/>
  <c r="F9" i="28"/>
  <c r="E10" i="28"/>
  <c r="F10" i="28"/>
  <c r="E13" i="28"/>
  <c r="F13" i="28"/>
  <c r="E14" i="28"/>
  <c r="F14" i="28"/>
  <c r="E15" i="28"/>
  <c r="F15" i="28"/>
  <c r="E16" i="28"/>
  <c r="F16" i="28"/>
  <c r="E17" i="28"/>
  <c r="F17" i="28"/>
  <c r="E18" i="28"/>
  <c r="F18" i="28"/>
  <c r="E19" i="28"/>
  <c r="F19" i="28"/>
  <c r="E23" i="28"/>
  <c r="E34" i="28"/>
  <c r="F34" i="28"/>
  <c r="E57" i="28"/>
  <c r="E79" i="28"/>
  <c r="F79" i="28"/>
  <c r="E80" i="28"/>
  <c r="F80" i="28"/>
  <c r="H81" i="28"/>
</calcChain>
</file>

<file path=xl/comments1.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comments2.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sharedStrings.xml><?xml version="1.0" encoding="utf-8"?>
<sst xmlns="http://schemas.openxmlformats.org/spreadsheetml/2006/main" count="319" uniqueCount="276">
  <si>
    <t xml:space="preserve">City of Ottawa </t>
  </si>
  <si>
    <t>In Thousands ($000)</t>
  </si>
  <si>
    <t>Total Revenue</t>
  </si>
  <si>
    <t>Gross Expenditure</t>
  </si>
  <si>
    <t>Recoveries &amp; Allocations</t>
  </si>
  <si>
    <t>Net Expenditure</t>
  </si>
  <si>
    <t>Net Requirement</t>
  </si>
  <si>
    <t>Overtime</t>
  </si>
  <si>
    <t xml:space="preserve">Federal </t>
  </si>
  <si>
    <t xml:space="preserve">Provincial </t>
  </si>
  <si>
    <t xml:space="preserve">Municipal </t>
  </si>
  <si>
    <t>Own Funds</t>
  </si>
  <si>
    <t>Fees and Services</t>
  </si>
  <si>
    <t>Fines</t>
  </si>
  <si>
    <t>Other</t>
  </si>
  <si>
    <t>Material &amp; Services</t>
  </si>
  <si>
    <t>Transfers/Grants/Financial Charges</t>
  </si>
  <si>
    <t>Fleet Costs</t>
  </si>
  <si>
    <t>Program Facility Costs</t>
  </si>
  <si>
    <t>Other Internal Costs</t>
  </si>
  <si>
    <t>Gross Expenditures</t>
  </si>
  <si>
    <t>Expenditures by Program</t>
  </si>
  <si>
    <t>Revenues By Type</t>
  </si>
  <si>
    <t>Expenditures by Type</t>
  </si>
  <si>
    <t>Full Time Equivalents</t>
  </si>
  <si>
    <t>Salaries, Wages &amp; Benefits</t>
  </si>
  <si>
    <t>Revenue</t>
  </si>
  <si>
    <t>Total Departmental</t>
  </si>
  <si>
    <t>Wi-Fi Usage Fee</t>
  </si>
  <si>
    <t>38.00-144.00</t>
  </si>
  <si>
    <t>Ottawa Stadium</t>
  </si>
  <si>
    <t>34.62-3610.62</t>
  </si>
  <si>
    <t>Exclusive Use Recreation Rentals</t>
  </si>
  <si>
    <t>10/sq ft</t>
  </si>
  <si>
    <t>Memberships</t>
  </si>
  <si>
    <t>$ Change over 2017 Budget</t>
  </si>
  <si>
    <t>End of worksheet</t>
  </si>
  <si>
    <t>Outdoor Lighting Fee</t>
  </si>
  <si>
    <t>34.62-3682.84</t>
  </si>
  <si>
    <t>38.00-146.88</t>
  </si>
  <si>
    <t xml:space="preserve">
Budget
2017</t>
  </si>
  <si>
    <t xml:space="preserve">
Actual
2016</t>
  </si>
  <si>
    <t>2018 
Rate 
$</t>
  </si>
  <si>
    <t>Effective Date 2018</t>
  </si>
  <si>
    <t>2018 Revenue ($000)</t>
  </si>
  <si>
    <t>2017
Rate
$</t>
  </si>
  <si>
    <t>% Change 
Over 2017</t>
  </si>
  <si>
    <t>2016
Rate 
$</t>
  </si>
  <si>
    <t>% Change Over 2016</t>
  </si>
  <si>
    <t>Recreation, Cultural and Facility Services</t>
  </si>
  <si>
    <t>Community Recreation and Cultural Programs</t>
  </si>
  <si>
    <t>Community Recreation and Cultural Programs - Operating Resource Requirement</t>
  </si>
  <si>
    <t>Community Recreation and Cultural Programs - User Fees</t>
  </si>
  <si>
    <t>Rentals</t>
  </si>
  <si>
    <t xml:space="preserve">Arena - Adult </t>
  </si>
  <si>
    <t>Arena - Commercial</t>
  </si>
  <si>
    <t xml:space="preserve">Arena - Minor </t>
  </si>
  <si>
    <t xml:space="preserve">Arena - Non-Prime Time </t>
  </si>
  <si>
    <t>Arena - Cancellation Fees</t>
  </si>
  <si>
    <t>25% to 100%</t>
  </si>
  <si>
    <t>Arena - Other</t>
  </si>
  <si>
    <t>62.5-275.86</t>
  </si>
  <si>
    <t>Arena Slab - Adult</t>
  </si>
  <si>
    <t>Arena Slab - Commercial</t>
  </si>
  <si>
    <t>Arena Slab - Minor</t>
  </si>
  <si>
    <t>Artificial Turf - Adult</t>
  </si>
  <si>
    <t xml:space="preserve">Artificial Turf - Commercial </t>
  </si>
  <si>
    <t>Artificial Turf - Minor</t>
  </si>
  <si>
    <t>Artificial Turf - Non-Prime Time</t>
  </si>
  <si>
    <t>Artificial Turf - Other</t>
  </si>
  <si>
    <t>56.28-68.71</t>
  </si>
  <si>
    <t>Art Centres</t>
  </si>
  <si>
    <t>5.39-495.3</t>
  </si>
  <si>
    <t>Basketball Court</t>
  </si>
  <si>
    <t>6.76-17.61</t>
  </si>
  <si>
    <t>Bleacher</t>
  </si>
  <si>
    <t>Hall</t>
  </si>
  <si>
    <t>Hall-Commercial</t>
  </si>
  <si>
    <t>16.59-160.61</t>
  </si>
  <si>
    <t>Hall-NFP</t>
  </si>
  <si>
    <t>3.18-72.12</t>
  </si>
  <si>
    <t>Hall-Private</t>
  </si>
  <si>
    <t>12.69-125.88</t>
  </si>
  <si>
    <t>Lansdowne</t>
  </si>
  <si>
    <t>12.16-6866.63</t>
  </si>
  <si>
    <t>Lansdowne Extra Fees</t>
  </si>
  <si>
    <t>1.28-722.12</t>
  </si>
  <si>
    <t>Museum</t>
  </si>
  <si>
    <t>31.23-265.3</t>
  </si>
  <si>
    <t>Nepean Sportsplex</t>
  </si>
  <si>
    <t>5.91-3421.76</t>
  </si>
  <si>
    <t>Nepean Sportsplex Extra Fees</t>
  </si>
  <si>
    <t>0.13-1745.13</t>
  </si>
  <si>
    <t>Ottawa Stadium Lights</t>
  </si>
  <si>
    <t>Parking Lot</t>
  </si>
  <si>
    <t>3.10-939.15</t>
  </si>
  <si>
    <t>Sports Fields / Ball Diamonds - Adult</t>
  </si>
  <si>
    <t>28.00-41.68</t>
  </si>
  <si>
    <t>Sports Fields / Ball Diamonds - Commercial</t>
  </si>
  <si>
    <t>29.42-43.71</t>
  </si>
  <si>
    <t>Sports Fields / Ball Diamonds - Minor</t>
  </si>
  <si>
    <t>5.44-8.05</t>
  </si>
  <si>
    <t>Sports Fields / Ball Diamonds - Premium</t>
  </si>
  <si>
    <t>35.35-109.02</t>
  </si>
  <si>
    <t>Theater</t>
  </si>
  <si>
    <t>7.12-7803.00</t>
  </si>
  <si>
    <t>Theater Extra Fees</t>
  </si>
  <si>
    <t>14.30-1632.00</t>
  </si>
  <si>
    <t>Miscellaneous Extra Fees</t>
  </si>
  <si>
    <t>0.04-291.37</t>
  </si>
  <si>
    <t>Point of Sale</t>
  </si>
  <si>
    <t>Administrative Charge</t>
  </si>
  <si>
    <t>4.42-88.49</t>
  </si>
  <si>
    <t>Electric Vehicle Charging</t>
  </si>
  <si>
    <t>1.76-4.42</t>
  </si>
  <si>
    <t>Event Admission</t>
  </si>
  <si>
    <t>2.43-22.56</t>
  </si>
  <si>
    <t>Fitness Admission</t>
  </si>
  <si>
    <t>3.76-7.74</t>
  </si>
  <si>
    <t>General Admission</t>
  </si>
  <si>
    <t>0.88-91.15</t>
  </si>
  <si>
    <t>Merchandise</t>
  </si>
  <si>
    <t>0.04-425.00</t>
  </si>
  <si>
    <t>Museum Admission</t>
  </si>
  <si>
    <t>Museum Event Admission</t>
  </si>
  <si>
    <t>4.64-41.46</t>
  </si>
  <si>
    <t>Fitness</t>
  </si>
  <si>
    <t>20.35-863.93</t>
  </si>
  <si>
    <t>Multi Visit</t>
  </si>
  <si>
    <t>3.27-8.98</t>
  </si>
  <si>
    <t>2.69-628.53</t>
  </si>
  <si>
    <t>Personal Training</t>
  </si>
  <si>
    <t>19.02-54.42</t>
  </si>
  <si>
    <t>Senior Centre</t>
  </si>
  <si>
    <t>17.69-22.56</t>
  </si>
  <si>
    <t>Program Registrations (Hourly)</t>
  </si>
  <si>
    <t>Day Camps</t>
  </si>
  <si>
    <t>1.59-15</t>
  </si>
  <si>
    <t>0.16-14.1</t>
  </si>
  <si>
    <t>General Interest</t>
  </si>
  <si>
    <t>1.04-63.75</t>
  </si>
  <si>
    <t>Museum Program</t>
  </si>
  <si>
    <t>2.83-46.85</t>
  </si>
  <si>
    <t>Museum Program - School &amp; Summer</t>
  </si>
  <si>
    <t>Performing Arts</t>
  </si>
  <si>
    <t>3.76-25.11</t>
  </si>
  <si>
    <t>Sports</t>
  </si>
  <si>
    <t>2.1-74.38</t>
  </si>
  <si>
    <t>Visual Arts</t>
  </si>
  <si>
    <t>1.88-29.2</t>
  </si>
  <si>
    <t>Private Programs and Services</t>
  </si>
  <si>
    <t>29.2-69.15</t>
  </si>
  <si>
    <t>Cultural Services, Rentals &amp; Related Fees</t>
  </si>
  <si>
    <t>Box Office</t>
  </si>
  <si>
    <t>0.03-790.5</t>
  </si>
  <si>
    <t>Capital Renewal Fund (Flat)</t>
  </si>
  <si>
    <t>Capital Renewal Fund (Per Ticket)</t>
  </si>
  <si>
    <t>Pouring</t>
  </si>
  <si>
    <t>2.5-28.5</t>
  </si>
  <si>
    <t>Non-Resident Surcharge</t>
  </si>
  <si>
    <t>59.18-265.04</t>
  </si>
  <si>
    <t>66-291.31</t>
  </si>
  <si>
    <t>55.17-68.71</t>
  </si>
  <si>
    <t>5.26-485.57</t>
  </si>
  <si>
    <t>6.63-17.25</t>
  </si>
  <si>
    <t>2.83-135.39</t>
  </si>
  <si>
    <t>2.92-138.14</t>
  </si>
  <si>
    <t>3.09-70.7</t>
  </si>
  <si>
    <t>12.56-124.60</t>
  </si>
  <si>
    <t>11.9-6866.63</t>
  </si>
  <si>
    <t>1.23-707.96</t>
  </si>
  <si>
    <t>30.61-260.10</t>
  </si>
  <si>
    <t>5.79-3421.76</t>
  </si>
  <si>
    <t>0.08-1710.88</t>
  </si>
  <si>
    <t>9.65-22.95</t>
  </si>
  <si>
    <t>12.17-24.38</t>
  </si>
  <si>
    <t>3.04-920.70</t>
  </si>
  <si>
    <t>27.43-40.84</t>
  </si>
  <si>
    <t>28.80-42.83</t>
  </si>
  <si>
    <t>5.30-7.87</t>
  </si>
  <si>
    <t>34.64-106.85</t>
  </si>
  <si>
    <t>6.99-7803.00</t>
  </si>
  <si>
    <t>0.08-285.61</t>
  </si>
  <si>
    <t>2.21-22.56</t>
  </si>
  <si>
    <t>0-10%</t>
  </si>
  <si>
    <t>3.58-7.43</t>
  </si>
  <si>
    <t>0.88-89.15</t>
  </si>
  <si>
    <t>3.18-16.28</t>
  </si>
  <si>
    <t>3.27-16.63</t>
  </si>
  <si>
    <t>4.51-40.61</t>
  </si>
  <si>
    <t>19.91-846.90</t>
  </si>
  <si>
    <t>3.18-8.80</t>
  </si>
  <si>
    <t>2.69-616.15</t>
  </si>
  <si>
    <t>18.58-53.31</t>
  </si>
  <si>
    <t>17.69-22.12</t>
  </si>
  <si>
    <t>1.56-14.71</t>
  </si>
  <si>
    <t>1.02-62.5</t>
  </si>
  <si>
    <t>2.77-45.93</t>
  </si>
  <si>
    <t>0.48-40.65</t>
  </si>
  <si>
    <t>0.53-41.46</t>
  </si>
  <si>
    <t>3.69-24.62</t>
  </si>
  <si>
    <t>2.06-72.92</t>
  </si>
  <si>
    <t>1.84-28.63</t>
  </si>
  <si>
    <t>28.63-67.79</t>
  </si>
  <si>
    <t>50-200</t>
  </si>
  <si>
    <t>0.75-2.00</t>
  </si>
  <si>
    <t>Fee Assistance</t>
  </si>
  <si>
    <t>5-7%</t>
  </si>
  <si>
    <t>0-5%</t>
  </si>
  <si>
    <t>0-3%</t>
  </si>
  <si>
    <t>57.41-70.08</t>
  </si>
  <si>
    <t>2-4%</t>
  </si>
  <si>
    <t>5.50-505.21</t>
  </si>
  <si>
    <t>4-5%</t>
  </si>
  <si>
    <t>6.90-17.96</t>
  </si>
  <si>
    <t>2.98-140.90</t>
  </si>
  <si>
    <t>16.92-163.82</t>
  </si>
  <si>
    <t>3.24-73.56</t>
  </si>
  <si>
    <t>12.94-128.4</t>
  </si>
  <si>
    <t>12.40-7003.96</t>
  </si>
  <si>
    <t>1.31-736.56</t>
  </si>
  <si>
    <t>4-7%</t>
  </si>
  <si>
    <t>31.85-270.61</t>
  </si>
  <si>
    <t>6.03-3490.20</t>
  </si>
  <si>
    <t>0.13-1780.03</t>
  </si>
  <si>
    <t>4-63%</t>
  </si>
  <si>
    <t>35.31-3756.50</t>
  </si>
  <si>
    <t>12.41-24.87</t>
  </si>
  <si>
    <t>8-29%</t>
  </si>
  <si>
    <t>Park</t>
  </si>
  <si>
    <t>24.33-388.80</t>
  </si>
  <si>
    <t>24.82-396.59</t>
  </si>
  <si>
    <t>25.32-404.52</t>
  </si>
  <si>
    <t>3.16-957.93</t>
  </si>
  <si>
    <t>28.56-42.51</t>
  </si>
  <si>
    <t>30.01-44.58</t>
  </si>
  <si>
    <t>5.55-8.21</t>
  </si>
  <si>
    <t>36.06-111.20</t>
  </si>
  <si>
    <t>7.26-7959.06</t>
  </si>
  <si>
    <t>14.59-1664.64</t>
  </si>
  <si>
    <t>0.04-297.20</t>
  </si>
  <si>
    <t>0-4%</t>
  </si>
  <si>
    <t>4.51-90.26</t>
  </si>
  <si>
    <t>1.81-4.51</t>
  </si>
  <si>
    <t>2-3%</t>
  </si>
  <si>
    <t>3.76-7.96</t>
  </si>
  <si>
    <t>0.88-92.92</t>
  </si>
  <si>
    <t>0-2%</t>
  </si>
  <si>
    <t>3.53-17.03</t>
  </si>
  <si>
    <t>2-8%</t>
  </si>
  <si>
    <t>5-11%</t>
  </si>
  <si>
    <t>4.86-42.47</t>
  </si>
  <si>
    <t>2-5%</t>
  </si>
  <si>
    <t>5-8%</t>
  </si>
  <si>
    <t>20.76-881.21</t>
  </si>
  <si>
    <t>3.34-9.16</t>
  </si>
  <si>
    <t>2.74-641.10</t>
  </si>
  <si>
    <t>19.40-55.51</t>
  </si>
  <si>
    <t>18.04-23.01</t>
  </si>
  <si>
    <t>1.62-15.30</t>
  </si>
  <si>
    <t>0.16-14.38</t>
  </si>
  <si>
    <t>1.06-65.03</t>
  </si>
  <si>
    <t>2.89-47.79</t>
  </si>
  <si>
    <t>0.54-42.29</t>
  </si>
  <si>
    <t>4-13%</t>
  </si>
  <si>
    <t>3.84-25.61</t>
  </si>
  <si>
    <t>2.14-75.87</t>
  </si>
  <si>
    <t>1.92-29.78</t>
  </si>
  <si>
    <t>29.78-70.53</t>
  </si>
  <si>
    <t>0.03-790.50</t>
  </si>
  <si>
    <t>2.55-29.07</t>
  </si>
  <si>
    <t>38.76-149.82</t>
  </si>
  <si>
    <t xml:space="preserve">
Adopted
2018</t>
  </si>
  <si>
    <t xml:space="preserve">
Actual
2017</t>
  </si>
  <si>
    <t xml:space="preserve">
Screen reader users: This workbook has 2 worksheets, on this sheet the Table starts on A8. Column Titles are in Row 7, Row titles are in Column A, City of Ottawa, Recreation, Cultural and Facility Services department, Community Recreation and Cultural Programs, Operating Resource Requirement, numbers are in Thousands of Dollars.  The data set ends on cell F36.</t>
  </si>
  <si>
    <t xml:space="preserve">
Screen reader users: Table starts on A6. Column Titles are in Row 5, Row titles are in Column A, City of Ottawa, Recreation, Cultural and Facility Services Department, Community Recreation and Cultural Programs user fees.  The data set ends at cell H81.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</si>
</sst>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5" formatCode="0.0%"/>
  </numFmts>
  <fonts count="11" x14ac:knownFonts="1">
    <font>
      <sz val="10"/>
      <name val="Times New Roman"/>
    </font>
    <font>
      <sz val="10"/>
      <name val="Times New Roman"/>
      <family val="1"/>
    </font>
    <font>
      <sz val="10"/>
      <name val="Times New Roman"/>
      <family val="1"/>
    </font>
    <font>
      <sz val="10"/>
      <name val="Arial"/>
      <family val="2"/>
    </font>
    <font>
      <b/>
      <sz val="12"/>
      <color indexed="56"/>
      <name val="Arial"/>
      <family val="2"/>
    </font>
    <font>
      <sz val="12"/>
      <name val="Arial"/>
      <family val="2"/>
    </font>
    <font>
      <b/>
      <sz val="12"/>
      <color indexed="9"/>
      <name val="Arial"/>
      <family val="2"/>
    </font>
    <font>
      <b/>
      <sz val="12"/>
      <name val="Arial"/>
      <family val="2"/>
    </font>
    <font>
      <b/>
      <sz val="8"/>
      <color indexed="81"/>
      <name val="Tahoma"/>
      <family val="2"/>
    </font>
    <font>
      <sz val="8"/>
      <color indexed="81"/>
      <name val="Tahoma"/>
      <family val="2"/>
    </font>
    <font>
      <sz val="10"/>
      <name val="Times New Roman"/>
      <family val="1"/>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99CCFF"/>
        <bgColor indexed="64"/>
      </patternFill>
    </fill>
    <fill>
      <patternFill patternType="solid">
        <fgColor rgb="FF565656"/>
        <bgColor indexed="64"/>
      </patternFill>
    </fill>
    <fill>
      <patternFill patternType="solid">
        <fgColor rgb="FF065196"/>
        <bgColor indexed="64"/>
      </patternFill>
    </fill>
  </fills>
  <borders count="64">
    <border>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8">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9"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4" fontId="10" fillId="0" borderId="0" applyFont="0" applyFill="0" applyBorder="0" applyAlignment="0" applyProtection="0"/>
  </cellStyleXfs>
  <cellXfs count="148">
    <xf numFmtId="0" fontId="0" fillId="0" borderId="0" xfId="0"/>
    <xf numFmtId="0" fontId="4" fillId="2" borderId="0" xfId="0" applyFont="1" applyFill="1" applyBorder="1" applyAlignment="1"/>
    <xf numFmtId="0" fontId="5" fillId="2" borderId="0" xfId="0" applyFont="1" applyFill="1"/>
    <xf numFmtId="0" fontId="5" fillId="0" borderId="0" xfId="0" applyFont="1"/>
    <xf numFmtId="0" fontId="4" fillId="2" borderId="0" xfId="0" applyFont="1" applyFill="1" applyAlignment="1"/>
    <xf numFmtId="41" fontId="7" fillId="2" borderId="5" xfId="0" applyNumberFormat="1" applyFont="1" applyFill="1" applyBorder="1"/>
    <xf numFmtId="43" fontId="7" fillId="2" borderId="11" xfId="0" applyNumberFormat="1" applyFont="1" applyFill="1" applyBorder="1"/>
    <xf numFmtId="43" fontId="7" fillId="2" borderId="12" xfId="0" applyNumberFormat="1" applyFont="1" applyFill="1" applyBorder="1"/>
    <xf numFmtId="0" fontId="5" fillId="5" borderId="0" xfId="0" applyFont="1" applyFill="1"/>
    <xf numFmtId="41" fontId="7" fillId="2" borderId="28" xfId="0" applyNumberFormat="1" applyFont="1" applyFill="1" applyBorder="1"/>
    <xf numFmtId="41" fontId="7" fillId="3" borderId="5" xfId="0" applyNumberFormat="1" applyFont="1" applyFill="1" applyBorder="1"/>
    <xf numFmtId="0" fontId="5" fillId="2" borderId="40" xfId="0" applyFont="1" applyFill="1" applyBorder="1" applyAlignment="1">
      <alignment horizontal="left" indent="1"/>
    </xf>
    <xf numFmtId="0" fontId="5" fillId="2" borderId="41" xfId="0" applyFont="1" applyFill="1" applyBorder="1" applyAlignment="1">
      <alignment horizontal="left" indent="1"/>
    </xf>
    <xf numFmtId="0" fontId="5" fillId="2" borderId="43" xfId="0" applyFont="1" applyFill="1" applyBorder="1" applyAlignment="1">
      <alignment horizontal="left" indent="1"/>
    </xf>
    <xf numFmtId="0" fontId="5" fillId="2" borderId="42" xfId="0" applyFont="1" applyFill="1" applyBorder="1" applyAlignment="1">
      <alignment horizontal="left" indent="1"/>
    </xf>
    <xf numFmtId="0" fontId="7" fillId="2" borderId="44" xfId="0" applyFont="1" applyFill="1" applyBorder="1" applyAlignment="1">
      <alignment horizontal="left" indent="1"/>
    </xf>
    <xf numFmtId="0" fontId="5" fillId="2" borderId="45" xfId="0" applyFont="1" applyFill="1" applyBorder="1" applyAlignment="1">
      <alignment horizontal="left" indent="1"/>
    </xf>
    <xf numFmtId="0" fontId="7" fillId="2" borderId="4" xfId="0" applyFont="1" applyFill="1" applyBorder="1"/>
    <xf numFmtId="0" fontId="7" fillId="2" borderId="47" xfId="0" applyFont="1" applyFill="1" applyBorder="1" applyAlignment="1">
      <alignment horizontal="left" indent="1"/>
    </xf>
    <xf numFmtId="3" fontId="5" fillId="2" borderId="30" xfId="0" applyNumberFormat="1" applyFont="1" applyFill="1" applyBorder="1"/>
    <xf numFmtId="3" fontId="5" fillId="2" borderId="15" xfId="0" applyNumberFormat="1" applyFont="1" applyFill="1" applyBorder="1"/>
    <xf numFmtId="3" fontId="5" fillId="3" borderId="30" xfId="0" applyNumberFormat="1" applyFont="1" applyFill="1" applyBorder="1"/>
    <xf numFmtId="3" fontId="5" fillId="2" borderId="31" xfId="0" applyNumberFormat="1" applyFont="1" applyFill="1" applyBorder="1"/>
    <xf numFmtId="3" fontId="5" fillId="2" borderId="32" xfId="0" applyNumberFormat="1" applyFont="1" applyFill="1" applyBorder="1"/>
    <xf numFmtId="3" fontId="5" fillId="3" borderId="31" xfId="0" applyNumberFormat="1" applyFont="1" applyFill="1" applyBorder="1"/>
    <xf numFmtId="3" fontId="7" fillId="2" borderId="33" xfId="0" applyNumberFormat="1" applyFont="1" applyFill="1" applyBorder="1"/>
    <xf numFmtId="3" fontId="7" fillId="2" borderId="19" xfId="0" applyNumberFormat="1" applyFont="1" applyFill="1" applyBorder="1"/>
    <xf numFmtId="3" fontId="7" fillId="3" borderId="33" xfId="0" applyNumberFormat="1" applyFont="1" applyFill="1" applyBorder="1"/>
    <xf numFmtId="3" fontId="7" fillId="2" borderId="35" xfId="0" applyNumberFormat="1" applyFont="1" applyFill="1" applyBorder="1"/>
    <xf numFmtId="3" fontId="7" fillId="2" borderId="8" xfId="0" applyNumberFormat="1" applyFont="1" applyFill="1" applyBorder="1"/>
    <xf numFmtId="3" fontId="7" fillId="3" borderId="35" xfId="0" applyNumberFormat="1" applyFont="1" applyFill="1" applyBorder="1"/>
    <xf numFmtId="3" fontId="7" fillId="2" borderId="5" xfId="0" applyNumberFormat="1" applyFont="1" applyFill="1" applyBorder="1"/>
    <xf numFmtId="3" fontId="7" fillId="2" borderId="6" xfId="0" applyNumberFormat="1" applyFont="1" applyFill="1" applyBorder="1"/>
    <xf numFmtId="3" fontId="7" fillId="3" borderId="5" xfId="0" applyNumberFormat="1" applyFont="1" applyFill="1" applyBorder="1"/>
    <xf numFmtId="3" fontId="5" fillId="2" borderId="36" xfId="0" applyNumberFormat="1" applyFont="1" applyFill="1" applyBorder="1"/>
    <xf numFmtId="3" fontId="5" fillId="2" borderId="34" xfId="0" applyNumberFormat="1" applyFont="1" applyFill="1" applyBorder="1"/>
    <xf numFmtId="3" fontId="5" fillId="3" borderId="36" xfId="0" applyNumberFormat="1" applyFont="1" applyFill="1" applyBorder="1"/>
    <xf numFmtId="3" fontId="7" fillId="2" borderId="2" xfId="0" applyNumberFormat="1" applyFont="1" applyFill="1" applyBorder="1"/>
    <xf numFmtId="3" fontId="7" fillId="2" borderId="3" xfId="0" applyNumberFormat="1" applyFont="1" applyFill="1" applyBorder="1"/>
    <xf numFmtId="3" fontId="7" fillId="3" borderId="2" xfId="0" applyNumberFormat="1" applyFont="1" applyFill="1" applyBorder="1"/>
    <xf numFmtId="4" fontId="7" fillId="2" borderId="11" xfId="0" applyNumberFormat="1" applyFont="1" applyFill="1" applyBorder="1"/>
    <xf numFmtId="4" fontId="7" fillId="3" borderId="11" xfId="0" applyNumberFormat="1" applyFont="1" applyFill="1" applyBorder="1"/>
    <xf numFmtId="3" fontId="7" fillId="2" borderId="38" xfId="0" applyNumberFormat="1" applyFont="1" applyFill="1" applyBorder="1"/>
    <xf numFmtId="3" fontId="7" fillId="2" borderId="26" xfId="0" applyNumberFormat="1" applyFont="1" applyFill="1" applyBorder="1"/>
    <xf numFmtId="3" fontId="7" fillId="3" borderId="38" xfId="0" applyNumberFormat="1" applyFont="1" applyFill="1" applyBorder="1"/>
    <xf numFmtId="0" fontId="7" fillId="2" borderId="46" xfId="0" applyFont="1" applyFill="1" applyBorder="1" applyAlignment="1">
      <alignment horizontal="left"/>
    </xf>
    <xf numFmtId="0" fontId="7" fillId="2" borderId="25" xfId="0" applyFont="1" applyFill="1" applyBorder="1" applyAlignment="1">
      <alignment horizontal="left"/>
    </xf>
    <xf numFmtId="0" fontId="7" fillId="2" borderId="24" xfId="0" applyFont="1" applyFill="1" applyBorder="1" applyAlignment="1">
      <alignment horizontal="left"/>
    </xf>
    <xf numFmtId="0" fontId="7" fillId="2" borderId="22" xfId="0" applyFont="1" applyFill="1" applyBorder="1"/>
    <xf numFmtId="3" fontId="5" fillId="0" borderId="16" xfId="0" applyNumberFormat="1" applyFont="1" applyFill="1" applyBorder="1"/>
    <xf numFmtId="3" fontId="5" fillId="0" borderId="16" xfId="1" applyNumberFormat="1" applyFont="1" applyFill="1" applyBorder="1"/>
    <xf numFmtId="3" fontId="5" fillId="0" borderId="7" xfId="1" applyNumberFormat="1" applyFont="1" applyFill="1" applyBorder="1"/>
    <xf numFmtId="3" fontId="7" fillId="0" borderId="20" xfId="1" applyNumberFormat="1" applyFont="1" applyFill="1" applyBorder="1"/>
    <xf numFmtId="3" fontId="5" fillId="0" borderId="21" xfId="1" applyNumberFormat="1" applyFont="1" applyFill="1" applyBorder="1"/>
    <xf numFmtId="3" fontId="7" fillId="0" borderId="48" xfId="1" applyNumberFormat="1" applyFont="1" applyFill="1" applyBorder="1"/>
    <xf numFmtId="3" fontId="5" fillId="0" borderId="37" xfId="1" applyNumberFormat="1" applyFont="1" applyFill="1" applyBorder="1"/>
    <xf numFmtId="3" fontId="7" fillId="0" borderId="14" xfId="1" applyNumberFormat="1" applyFont="1" applyFill="1" applyBorder="1"/>
    <xf numFmtId="3" fontId="7" fillId="0" borderId="39" xfId="1" applyNumberFormat="1" applyFont="1" applyFill="1" applyBorder="1"/>
    <xf numFmtId="4" fontId="7" fillId="0" borderId="23" xfId="1" applyNumberFormat="1" applyFont="1" applyFill="1" applyBorder="1"/>
    <xf numFmtId="0" fontId="5" fillId="0" borderId="4" xfId="0" applyFont="1" applyBorder="1" applyAlignment="1">
      <alignment horizontal="left"/>
    </xf>
    <xf numFmtId="165" fontId="5" fillId="5" borderId="7" xfId="0" applyNumberFormat="1" applyFont="1" applyFill="1" applyBorder="1"/>
    <xf numFmtId="3" fontId="5" fillId="5" borderId="7" xfId="1" applyNumberFormat="1" applyFont="1" applyFill="1" applyBorder="1"/>
    <xf numFmtId="0" fontId="5" fillId="0" borderId="0" xfId="3" applyFont="1" applyAlignment="1">
      <alignment wrapText="1"/>
    </xf>
    <xf numFmtId="0" fontId="5" fillId="5" borderId="0" xfId="3" applyFont="1" applyFill="1" applyAlignment="1">
      <alignment horizontal="center"/>
    </xf>
    <xf numFmtId="0" fontId="5" fillId="0" borderId="0" xfId="3" applyFont="1"/>
    <xf numFmtId="0" fontId="4" fillId="2" borderId="0" xfId="3" applyFont="1" applyFill="1" applyBorder="1" applyAlignment="1"/>
    <xf numFmtId="0" fontId="5" fillId="2" borderId="0" xfId="3" applyFont="1" applyFill="1" applyBorder="1" applyAlignment="1">
      <alignment horizontal="center"/>
    </xf>
    <xf numFmtId="0" fontId="5" fillId="4" borderId="0" xfId="3" applyFont="1" applyFill="1"/>
    <xf numFmtId="43" fontId="5" fillId="5" borderId="5" xfId="3" applyNumberFormat="1" applyFont="1" applyFill="1" applyBorder="1" applyAlignment="1">
      <alignment horizontal="center"/>
    </xf>
    <xf numFmtId="0" fontId="5" fillId="0" borderId="0" xfId="3" applyFont="1" applyAlignment="1">
      <alignment horizontal="center"/>
    </xf>
    <xf numFmtId="10" fontId="5" fillId="0" borderId="0" xfId="3" applyNumberFormat="1" applyFont="1" applyAlignment="1">
      <alignment horizontal="center"/>
    </xf>
    <xf numFmtId="0" fontId="5" fillId="5" borderId="0" xfId="3" applyNumberFormat="1" applyFont="1" applyFill="1"/>
    <xf numFmtId="0" fontId="5" fillId="2" borderId="0" xfId="3" applyNumberFormat="1" applyFont="1" applyFill="1" applyBorder="1"/>
    <xf numFmtId="43" fontId="5" fillId="0" borderId="30" xfId="3" applyNumberFormat="1" applyFont="1" applyFill="1" applyBorder="1" applyAlignment="1">
      <alignment horizontal="right"/>
    </xf>
    <xf numFmtId="165" fontId="5" fillId="0" borderId="30" xfId="6" applyNumberFormat="1" applyFont="1" applyFill="1" applyBorder="1" applyAlignment="1">
      <alignment horizontal="right"/>
    </xf>
    <xf numFmtId="15" fontId="5" fillId="0" borderId="50" xfId="3" applyNumberFormat="1" applyFont="1" applyFill="1" applyBorder="1" applyAlignment="1">
      <alignment horizontal="right"/>
    </xf>
    <xf numFmtId="0" fontId="5" fillId="0" borderId="53" xfId="3" applyNumberFormat="1" applyFont="1" applyFill="1" applyBorder="1"/>
    <xf numFmtId="43" fontId="5" fillId="0" borderId="31" xfId="3" applyNumberFormat="1" applyFont="1" applyFill="1" applyBorder="1" applyAlignment="1">
      <alignment horizontal="right"/>
    </xf>
    <xf numFmtId="0" fontId="7" fillId="5" borderId="58" xfId="3" applyNumberFormat="1" applyFont="1" applyFill="1" applyBorder="1"/>
    <xf numFmtId="0" fontId="7" fillId="0" borderId="53" xfId="3" applyNumberFormat="1" applyFont="1" applyFill="1" applyBorder="1"/>
    <xf numFmtId="0" fontId="7" fillId="0" borderId="53" xfId="3" applyNumberFormat="1" applyFont="1" applyFill="1" applyBorder="1" applyAlignment="1">
      <alignment vertical="top"/>
    </xf>
    <xf numFmtId="0" fontId="5" fillId="6" borderId="0" xfId="3" applyFont="1" applyFill="1" applyAlignment="1">
      <alignment horizontal="center"/>
    </xf>
    <xf numFmtId="0" fontId="5" fillId="0" borderId="0" xfId="3" applyNumberFormat="1" applyFont="1"/>
    <xf numFmtId="43" fontId="5" fillId="5" borderId="5" xfId="3" applyNumberFormat="1" applyFont="1" applyFill="1" applyBorder="1" applyAlignment="1">
      <alignment horizontal="right"/>
    </xf>
    <xf numFmtId="41" fontId="5" fillId="5" borderId="5" xfId="3" applyNumberFormat="1" applyFont="1" applyFill="1" applyBorder="1" applyAlignment="1">
      <alignment horizontal="center"/>
    </xf>
    <xf numFmtId="10" fontId="5" fillId="5" borderId="5" xfId="6" applyNumberFormat="1" applyFont="1" applyFill="1" applyBorder="1" applyAlignment="1">
      <alignment horizontal="center"/>
    </xf>
    <xf numFmtId="15" fontId="5" fillId="5" borderId="0" xfId="3" applyNumberFormat="1" applyFont="1" applyFill="1" applyBorder="1" applyAlignment="1">
      <alignment horizontal="center"/>
    </xf>
    <xf numFmtId="165" fontId="5" fillId="5" borderId="5" xfId="6" applyNumberFormat="1" applyFont="1" applyFill="1" applyBorder="1" applyAlignment="1">
      <alignment horizontal="right"/>
    </xf>
    <xf numFmtId="15" fontId="5" fillId="5" borderId="0" xfId="3" applyNumberFormat="1" applyFont="1" applyFill="1" applyBorder="1" applyAlignment="1">
      <alignment horizontal="right"/>
    </xf>
    <xf numFmtId="10" fontId="5" fillId="5" borderId="0" xfId="3" applyNumberFormat="1" applyFont="1" applyFill="1" applyAlignment="1">
      <alignment horizontal="center"/>
    </xf>
    <xf numFmtId="44" fontId="5" fillId="5" borderId="0" xfId="7" applyFont="1" applyFill="1" applyBorder="1" applyAlignment="1">
      <alignment horizontal="center"/>
    </xf>
    <xf numFmtId="0" fontId="5" fillId="5" borderId="0" xfId="3" applyFont="1" applyFill="1" applyBorder="1" applyAlignment="1">
      <alignment horizontal="center"/>
    </xf>
    <xf numFmtId="10" fontId="5" fillId="5" borderId="0" xfId="3" applyNumberFormat="1" applyFont="1" applyFill="1" applyBorder="1" applyAlignment="1">
      <alignment horizontal="center"/>
    </xf>
    <xf numFmtId="41" fontId="5" fillId="7" borderId="5" xfId="3" applyNumberFormat="1" applyFont="1" applyFill="1" applyBorder="1" applyAlignment="1">
      <alignment horizontal="center"/>
    </xf>
    <xf numFmtId="43" fontId="5" fillId="7" borderId="30" xfId="3" applyNumberFormat="1" applyFont="1" applyFill="1" applyBorder="1" applyAlignment="1">
      <alignment horizontal="right"/>
    </xf>
    <xf numFmtId="43" fontId="5" fillId="7" borderId="5" xfId="3" applyNumberFormat="1" applyFont="1" applyFill="1" applyBorder="1" applyAlignment="1">
      <alignment horizontal="right"/>
    </xf>
    <xf numFmtId="43" fontId="5" fillId="7" borderId="31" xfId="3" applyNumberFormat="1" applyFont="1" applyFill="1" applyBorder="1" applyAlignment="1">
      <alignment horizontal="right"/>
    </xf>
    <xf numFmtId="165" fontId="5" fillId="5" borderId="30" xfId="6" applyNumberFormat="1" applyFont="1" applyFill="1" applyBorder="1" applyAlignment="1">
      <alignment horizontal="right"/>
    </xf>
    <xf numFmtId="0" fontId="6" fillId="8" borderId="27" xfId="0" applyFont="1" applyFill="1" applyBorder="1" applyAlignment="1"/>
    <xf numFmtId="0" fontId="6" fillId="8" borderId="28" xfId="0" applyFont="1" applyFill="1" applyBorder="1" applyAlignment="1">
      <alignment horizontal="center" vertical="center"/>
    </xf>
    <xf numFmtId="0" fontId="6" fillId="8" borderId="29" xfId="0" applyFont="1" applyFill="1" applyBorder="1" applyAlignment="1"/>
    <xf numFmtId="0" fontId="6" fillId="8" borderId="2"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13" xfId="0" applyFont="1" applyFill="1" applyBorder="1" applyAlignment="1">
      <alignment vertical="center"/>
    </xf>
    <xf numFmtId="0" fontId="6" fillId="8" borderId="23" xfId="0" applyFont="1" applyFill="1" applyBorder="1" applyAlignment="1">
      <alignment horizontal="center" vertical="center" wrapText="1"/>
    </xf>
    <xf numFmtId="0" fontId="6" fillId="9" borderId="28" xfId="0" applyFont="1" applyFill="1" applyBorder="1" applyAlignment="1">
      <alignment horizontal="center" vertical="center"/>
    </xf>
    <xf numFmtId="0" fontId="6" fillId="9" borderId="2" xfId="0" applyFont="1" applyFill="1" applyBorder="1" applyAlignment="1">
      <alignment horizontal="center" vertical="center" wrapText="1"/>
    </xf>
    <xf numFmtId="0" fontId="6" fillId="8" borderId="57" xfId="3" applyFont="1" applyFill="1" applyBorder="1" applyAlignment="1">
      <alignment vertical="center"/>
    </xf>
    <xf numFmtId="0" fontId="6" fillId="8" borderId="17" xfId="3" applyFont="1" applyFill="1" applyBorder="1" applyAlignment="1">
      <alignment horizontal="center" vertical="center" wrapText="1"/>
    </xf>
    <xf numFmtId="10" fontId="6" fillId="8" borderId="17" xfId="3" applyNumberFormat="1" applyFont="1" applyFill="1" applyBorder="1" applyAlignment="1">
      <alignment horizontal="center" vertical="center" wrapText="1"/>
    </xf>
    <xf numFmtId="0" fontId="6" fillId="8" borderId="59" xfId="3" applyFont="1" applyFill="1" applyBorder="1" applyAlignment="1">
      <alignment horizontal="center" vertical="center" wrapText="1"/>
    </xf>
    <xf numFmtId="0" fontId="6" fillId="8" borderId="18" xfId="3" applyNumberFormat="1" applyFont="1" applyFill="1" applyBorder="1" applyAlignment="1">
      <alignment horizontal="center" vertical="center" wrapText="1"/>
    </xf>
    <xf numFmtId="0" fontId="6" fillId="9" borderId="17" xfId="3" applyFont="1" applyFill="1" applyBorder="1" applyAlignment="1">
      <alignment horizontal="center" vertical="center" wrapText="1"/>
    </xf>
    <xf numFmtId="0" fontId="7" fillId="2" borderId="55" xfId="0" applyFont="1" applyFill="1" applyBorder="1" applyAlignment="1"/>
    <xf numFmtId="0" fontId="5" fillId="5" borderId="60" xfId="0" applyFont="1" applyFill="1" applyBorder="1" applyAlignment="1"/>
    <xf numFmtId="0" fontId="5" fillId="0" borderId="61" xfId="0" applyFont="1" applyBorder="1" applyAlignment="1"/>
    <xf numFmtId="43" fontId="5" fillId="0" borderId="30" xfId="3" applyNumberFormat="1" applyFont="1" applyFill="1" applyBorder="1" applyAlignment="1">
      <alignment horizontal="right" wrapText="1"/>
    </xf>
    <xf numFmtId="165" fontId="5" fillId="0" borderId="31" xfId="6" applyNumberFormat="1" applyFont="1" applyFill="1" applyBorder="1" applyAlignment="1">
      <alignment horizontal="right"/>
    </xf>
    <xf numFmtId="0" fontId="5" fillId="0" borderId="0" xfId="0" applyFont="1" applyAlignment="1">
      <alignment wrapText="1"/>
    </xf>
    <xf numFmtId="0" fontId="5" fillId="0" borderId="0" xfId="3" applyFont="1" applyFill="1"/>
    <xf numFmtId="0" fontId="5" fillId="0" borderId="40" xfId="3" applyFont="1" applyFill="1" applyBorder="1" applyAlignment="1">
      <alignment wrapText="1"/>
    </xf>
    <xf numFmtId="165" fontId="5" fillId="0" borderId="31" xfId="6" quotePrefix="1" applyNumberFormat="1" applyFont="1" applyFill="1" applyBorder="1" applyAlignment="1">
      <alignment horizontal="right"/>
    </xf>
    <xf numFmtId="15" fontId="5" fillId="0" borderId="31" xfId="3" applyNumberFormat="1" applyFont="1" applyFill="1" applyBorder="1" applyAlignment="1">
      <alignment horizontal="right"/>
    </xf>
    <xf numFmtId="43" fontId="5" fillId="0" borderId="51" xfId="3" applyNumberFormat="1" applyFont="1" applyFill="1" applyBorder="1" applyAlignment="1">
      <alignment horizontal="right" wrapText="1"/>
    </xf>
    <xf numFmtId="0" fontId="5" fillId="0" borderId="40" xfId="3" applyFont="1" applyFill="1" applyBorder="1"/>
    <xf numFmtId="0" fontId="5" fillId="0" borderId="41" xfId="3" applyFont="1" applyFill="1" applyBorder="1" applyAlignment="1">
      <alignment vertical="top" wrapText="1"/>
    </xf>
    <xf numFmtId="9" fontId="5" fillId="0" borderId="30" xfId="3" applyNumberFormat="1" applyFont="1" applyFill="1" applyBorder="1" applyAlignment="1">
      <alignment horizontal="right"/>
    </xf>
    <xf numFmtId="0" fontId="5" fillId="0" borderId="0" xfId="3" applyFont="1" applyFill="1" applyAlignment="1">
      <alignment horizontal="center"/>
    </xf>
    <xf numFmtId="10" fontId="5" fillId="0" borderId="0" xfId="3" applyNumberFormat="1" applyFont="1" applyFill="1" applyAlignment="1">
      <alignment horizontal="center"/>
    </xf>
    <xf numFmtId="0" fontId="5" fillId="0" borderId="49" xfId="3" applyFont="1" applyFill="1" applyBorder="1"/>
    <xf numFmtId="0" fontId="5" fillId="0" borderId="42" xfId="3" applyFont="1" applyFill="1" applyBorder="1"/>
    <xf numFmtId="0" fontId="5" fillId="0" borderId="40" xfId="3" applyFont="1" applyFill="1" applyBorder="1" applyAlignment="1">
      <alignment vertical="top" wrapText="1"/>
    </xf>
    <xf numFmtId="165" fontId="5" fillId="0" borderId="30" xfId="6" quotePrefix="1" applyNumberFormat="1" applyFont="1" applyFill="1" applyBorder="1" applyAlignment="1">
      <alignment horizontal="right"/>
    </xf>
    <xf numFmtId="9" fontId="5" fillId="7" borderId="30" xfId="4" applyFont="1" applyFill="1" applyBorder="1" applyAlignment="1">
      <alignment horizontal="right"/>
    </xf>
    <xf numFmtId="3" fontId="7" fillId="0" borderId="56" xfId="0" applyNumberFormat="1" applyFont="1" applyFill="1" applyBorder="1" applyAlignment="1">
      <alignment vertical="top"/>
    </xf>
    <xf numFmtId="15" fontId="5" fillId="0" borderId="62" xfId="3" applyNumberFormat="1" applyFont="1" applyFill="1" applyBorder="1" applyAlignment="1">
      <alignment horizontal="right"/>
    </xf>
    <xf numFmtId="0" fontId="7" fillId="0" borderId="52" xfId="3" applyNumberFormat="1" applyFont="1" applyFill="1" applyBorder="1" applyAlignment="1">
      <alignment vertical="top"/>
    </xf>
    <xf numFmtId="0" fontId="7" fillId="5" borderId="4" xfId="3" applyFont="1" applyFill="1" applyBorder="1"/>
    <xf numFmtId="0" fontId="5" fillId="0" borderId="45" xfId="3" applyFont="1" applyFill="1" applyBorder="1"/>
    <xf numFmtId="43" fontId="5" fillId="0" borderId="36" xfId="3" applyNumberFormat="1" applyFont="1" applyFill="1" applyBorder="1" applyAlignment="1">
      <alignment horizontal="right"/>
    </xf>
    <xf numFmtId="43" fontId="5" fillId="7" borderId="36" xfId="3" applyNumberFormat="1" applyFont="1" applyFill="1" applyBorder="1" applyAlignment="1">
      <alignment horizontal="right"/>
    </xf>
    <xf numFmtId="165" fontId="5" fillId="5" borderId="36" xfId="6" applyNumberFormat="1" applyFont="1" applyFill="1" applyBorder="1" applyAlignment="1">
      <alignment horizontal="right"/>
    </xf>
    <xf numFmtId="165" fontId="5" fillId="0" borderId="36" xfId="6" applyNumberFormat="1" applyFont="1" applyFill="1" applyBorder="1" applyAlignment="1">
      <alignment horizontal="right"/>
    </xf>
    <xf numFmtId="15" fontId="5" fillId="0" borderId="63" xfId="3" applyNumberFormat="1" applyFont="1" applyFill="1" applyBorder="1" applyAlignment="1">
      <alignment horizontal="right"/>
    </xf>
    <xf numFmtId="0" fontId="7" fillId="0" borderId="54" xfId="3" applyNumberFormat="1" applyFont="1" applyFill="1" applyBorder="1"/>
    <xf numFmtId="0" fontId="5" fillId="0" borderId="45" xfId="3" applyFont="1" applyFill="1" applyBorder="1" applyAlignment="1">
      <alignment vertical="top" wrapText="1"/>
    </xf>
    <xf numFmtId="0" fontId="6" fillId="8" borderId="9" xfId="0" applyFont="1" applyFill="1" applyBorder="1" applyAlignment="1">
      <alignment horizontal="center" vertical="center"/>
    </xf>
    <xf numFmtId="0" fontId="5" fillId="8" borderId="10" xfId="0" applyFont="1" applyFill="1" applyBorder="1" applyAlignment="1">
      <alignment horizontal="center" vertical="center"/>
    </xf>
  </cellXfs>
  <cellStyles count="8">
    <cellStyle name="Comma" xfId="1" builtinId="3"/>
    <cellStyle name="Comma 2" xfId="2"/>
    <cellStyle name="Comma 2 2 2 2" xfId="5"/>
    <cellStyle name="Currency" xfId="7" builtinId="4"/>
    <cellStyle name="Normal" xfId="0" builtinId="0"/>
    <cellStyle name="Normal 2" xfId="3"/>
    <cellStyle name="Percent" xfId="4" builtinId="5"/>
    <cellStyle name="Percent 2" xfId="6"/>
  </cellStyles>
  <dxfs count="0"/>
  <tableStyles count="0" defaultTableStyle="TableStyleMedium9" defaultPivotStyle="PivotStyleLight16"/>
  <colors>
    <mruColors>
      <color rgb="FF99CCFF"/>
      <color rgb="FF065196"/>
      <color rgb="FF565656"/>
      <color rgb="FF66CCFF"/>
      <color rgb="FF66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xdr:col>
      <xdr:colOff>0</xdr:colOff>
      <xdr:row>15</xdr:row>
      <xdr:rowOff>0</xdr:rowOff>
    </xdr:to>
    <xdr:sp macro="" textlink="">
      <xdr:nvSpPr>
        <xdr:cNvPr id="29697" name="Text Box 1"/>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698" name="Text Box 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699" name="Text Box 3"/>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0" name="Text Box 4"/>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Provincial / Legislated</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1" name="Text Box 5"/>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Growth</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2" name="Text Box 6"/>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New Operating </a:t>
          </a:r>
        </a:p>
        <a:p>
          <a:pPr algn="ctr" rtl="0">
            <a:defRPr sz="1000"/>
          </a:pPr>
          <a:r>
            <a:rPr lang="en-CA" sz="1100" b="1" i="0" u="none" strike="noStrike" baseline="0">
              <a:solidFill>
                <a:srgbClr val="000000"/>
              </a:solidFill>
              <a:latin typeface="Times New Roman"/>
              <a:cs typeface="Times New Roman"/>
            </a:rPr>
            <a:t>Needs</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3" name="Text Box 7"/>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4" name="Text Box 8"/>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5" name="Text Box 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6" name="Text Box 10"/>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7" name="Text Box 11"/>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8" name="Text Box 1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09" name="Text Box 1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0" name="Text Box 1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1" name="Text Box 15"/>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2" name="Text Box 1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3" name="Text Box 1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4" name="Text Box 18"/>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5" name="Text Box 1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6" name="Text Box 20"/>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7" name="Text Box 21"/>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Adopted</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8" name="Text Box 2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19" name="Text Box 2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20" name="Text Box 2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2008</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21" name="Text Box 25"/>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Adopted </a:t>
          </a:r>
          <a:r>
            <a:rPr lang="en-CA" sz="1000" b="1" i="0" u="none" strike="noStrike" baseline="0">
              <a:solidFill>
                <a:srgbClr val="000000"/>
              </a:solidFill>
              <a:latin typeface="Times New Roman"/>
              <a:cs typeface="Times New Roman"/>
            </a:rPr>
            <a:t>vs.</a:t>
          </a: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2" name="Text Box 26"/>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3" name="Text Box 27"/>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4" name="Text Box 28"/>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5" name="Text Box 29"/>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6" name="Text Box 30"/>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7" name="Text Box 31"/>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8" name="Text Box 32"/>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29" name="Text Box 33"/>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0" name="Text Box 34"/>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Provincial / Legislated</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1" name="Text Box 35"/>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Growth</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2" name="Text Box 36"/>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3" name="Text Box 37"/>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4" name="Text Box 38"/>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5" name="Text Box 39"/>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6" name="Text Box 40"/>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7" name="Text Box 41"/>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8" name="Text Box 42"/>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39" name="Text Box 43"/>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0" name="Text Box 44"/>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Adopted</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1" name="Text Box 45"/>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2" name="Text Box 46"/>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3" name="Text Box 47"/>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2008</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4" name="Text Box 48"/>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Adopted </a:t>
          </a:r>
          <a:r>
            <a:rPr lang="en-CA" sz="1000" b="1" i="0" u="none" strike="noStrike" baseline="0">
              <a:solidFill>
                <a:srgbClr val="000000"/>
              </a:solidFill>
              <a:latin typeface="Times New Roman"/>
              <a:cs typeface="Times New Roman"/>
            </a:rPr>
            <a:t>vs.</a:t>
          </a: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5" name="Text Box 49"/>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46" name="Text Box 50"/>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47" name="Text Box 51"/>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48" name="Text Box 52"/>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49" name="Text Box 5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50" name="Text Box 5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51" name="Text Box 55"/>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52" name="Text Box 5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53" name="Text Box 5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54" name="Text Box 58"/>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55" name="Text Box 59"/>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56" name="Text Box 60"/>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57" name="Text Box 61"/>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58" name="Text Box 62"/>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59" name="Text Box 63"/>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60" name="Text Box 64"/>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61" name="Text Box 65"/>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62" name="Text Box 6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63" name="Text Box 67"/>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64" name="Text Box 68"/>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36</xdr:row>
      <xdr:rowOff>0</xdr:rowOff>
    </xdr:from>
    <xdr:to>
      <xdr:col>1</xdr:col>
      <xdr:colOff>0</xdr:colOff>
      <xdr:row>36</xdr:row>
      <xdr:rowOff>0</xdr:rowOff>
    </xdr:to>
    <xdr:sp macro="" textlink="">
      <xdr:nvSpPr>
        <xdr:cNvPr id="29765" name="Text Box 69"/>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3" name="Text Box 7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4" name="Text Box 78"/>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5" name="Text Box 7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6" name="Text Box 80"/>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7" name="Text Box 81"/>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8" name="Text Box 8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79" name="Text Box 8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0" name="Text Box 8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1" name="Text Box 85"/>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2" name="Text Box 8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3" name="Text Box 8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4" name="Text Box 88"/>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5" name="Text Box 8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6" name="Text Box 90"/>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7" name="Text Box 91"/>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8" name="Text Box 9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89" name="Text Box 9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0" name="Text Box 9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1" name="Text Box 95"/>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2" name="Text Box 9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3" name="Text Box 9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4" name="Text Box 98"/>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5" name="Text Box 9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6" name="Text Box 100"/>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7" name="Text Box 101"/>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8" name="Text Box 10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799" name="Text Box 10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0" name="Text Box 10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1" name="Text Box 105"/>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2" name="Text Box 10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3" name="Text Box 10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4" name="Text Box 108"/>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5" name="Text Box 10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6" name="Text Box 110"/>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7" name="Text Box 111"/>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8" name="Text Box 11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09" name="Text Box 11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10" name="Text Box 11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11" name="Text Box 115"/>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12" name="Text Box 11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13" name="Text Box 11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14" name="Text Box 118"/>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29815" name="Text Box 11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tabSelected="1" view="pageBreakPreview" zoomScale="76" zoomScaleNormal="100" zoomScaleSheetLayoutView="76" workbookViewId="0">
      <pane xSplit="1" ySplit="7" topLeftCell="B8" activePane="bottomRight" state="frozen"/>
      <selection pane="topRight"/>
      <selection pane="bottomLeft"/>
      <selection pane="bottomRight"/>
    </sheetView>
  </sheetViews>
  <sheetFormatPr defaultColWidth="9.33203125" defaultRowHeight="15" x14ac:dyDescent="0.25"/>
  <cols>
    <col min="1" max="1" width="66.77734375" style="3" customWidth="1"/>
    <col min="2" max="5" width="22.6640625" style="3" customWidth="1"/>
    <col min="6" max="6" width="21.6640625" style="3" customWidth="1"/>
    <col min="7" max="16384" width="9.33203125" style="3"/>
  </cols>
  <sheetData>
    <row r="1" spans="1:6" ht="7.5" customHeight="1" x14ac:dyDescent="0.25">
      <c r="A1" s="118" t="s">
        <v>274</v>
      </c>
      <c r="B1" s="8"/>
      <c r="C1" s="8"/>
      <c r="D1" s="8"/>
      <c r="E1" s="8"/>
      <c r="F1" s="8"/>
    </row>
    <row r="2" spans="1:6" ht="15.6" x14ac:dyDescent="0.3">
      <c r="A2" s="1" t="s">
        <v>0</v>
      </c>
      <c r="B2" s="2"/>
      <c r="C2" s="2"/>
      <c r="D2" s="2"/>
      <c r="E2" s="2"/>
      <c r="F2" s="2"/>
    </row>
    <row r="3" spans="1:6" ht="15.6" x14ac:dyDescent="0.3">
      <c r="A3" s="1" t="s">
        <v>49</v>
      </c>
      <c r="B3" s="2"/>
      <c r="C3" s="2"/>
      <c r="D3" s="2"/>
      <c r="E3" s="2"/>
      <c r="F3" s="2"/>
    </row>
    <row r="4" spans="1:6" ht="15.6" x14ac:dyDescent="0.3">
      <c r="A4" s="1" t="s">
        <v>51</v>
      </c>
      <c r="B4" s="2"/>
      <c r="C4" s="2"/>
      <c r="D4" s="2"/>
      <c r="E4" s="2"/>
      <c r="F4" s="2"/>
    </row>
    <row r="5" spans="1:6" ht="16.2" thickBot="1" x14ac:dyDescent="0.35">
      <c r="A5" s="4" t="s">
        <v>1</v>
      </c>
      <c r="B5" s="2"/>
      <c r="C5" s="2"/>
      <c r="D5" s="2"/>
      <c r="E5" s="2"/>
      <c r="F5" s="2"/>
    </row>
    <row r="6" spans="1:6" ht="15.6" x14ac:dyDescent="0.3">
      <c r="A6" s="98"/>
      <c r="B6" s="99">
        <v>2016</v>
      </c>
      <c r="C6" s="146">
        <v>2017</v>
      </c>
      <c r="D6" s="147"/>
      <c r="E6" s="105">
        <v>2018</v>
      </c>
      <c r="F6" s="103"/>
    </row>
    <row r="7" spans="1:6" ht="51.75" customHeight="1" thickBot="1" x14ac:dyDescent="0.35">
      <c r="A7" s="100"/>
      <c r="B7" s="101" t="s">
        <v>41</v>
      </c>
      <c r="C7" s="102" t="s">
        <v>273</v>
      </c>
      <c r="D7" s="101" t="s">
        <v>40</v>
      </c>
      <c r="E7" s="106" t="s">
        <v>272</v>
      </c>
      <c r="F7" s="104" t="s">
        <v>35</v>
      </c>
    </row>
    <row r="8" spans="1:6" ht="15.6" x14ac:dyDescent="0.3">
      <c r="A8" s="48" t="s">
        <v>21</v>
      </c>
      <c r="B8" s="5"/>
      <c r="C8" s="9"/>
      <c r="D8" s="5"/>
      <c r="E8" s="10"/>
      <c r="F8" s="60"/>
    </row>
    <row r="9" spans="1:6" x14ac:dyDescent="0.25">
      <c r="A9" s="11" t="s">
        <v>50</v>
      </c>
      <c r="B9" s="19">
        <v>102707</v>
      </c>
      <c r="C9" s="20">
        <v>104849</v>
      </c>
      <c r="D9" s="19">
        <v>107621</v>
      </c>
      <c r="E9" s="21">
        <v>109567</v>
      </c>
      <c r="F9" s="49">
        <v>1946</v>
      </c>
    </row>
    <row r="10" spans="1:6" ht="15.6" x14ac:dyDescent="0.3">
      <c r="A10" s="15" t="s">
        <v>3</v>
      </c>
      <c r="B10" s="25">
        <v>102707</v>
      </c>
      <c r="C10" s="26">
        <v>104849</v>
      </c>
      <c r="D10" s="25">
        <v>107621</v>
      </c>
      <c r="E10" s="27">
        <v>109567</v>
      </c>
      <c r="F10" s="52">
        <v>1946</v>
      </c>
    </row>
    <row r="11" spans="1:6" x14ac:dyDescent="0.25">
      <c r="A11" s="12" t="s">
        <v>4</v>
      </c>
      <c r="B11" s="22">
        <v>-1210</v>
      </c>
      <c r="C11" s="23">
        <v>-1424</v>
      </c>
      <c r="D11" s="22">
        <v>-791</v>
      </c>
      <c r="E11" s="24">
        <v>-791</v>
      </c>
      <c r="F11" s="53">
        <v>0</v>
      </c>
    </row>
    <row r="12" spans="1:6" x14ac:dyDescent="0.25">
      <c r="A12" s="13" t="s">
        <v>26</v>
      </c>
      <c r="B12" s="22">
        <v>-47778</v>
      </c>
      <c r="C12" s="23">
        <v>-47267</v>
      </c>
      <c r="D12" s="22">
        <v>-51578</v>
      </c>
      <c r="E12" s="24">
        <v>-51623</v>
      </c>
      <c r="F12" s="51">
        <v>-45</v>
      </c>
    </row>
    <row r="13" spans="1:6" ht="16.2" thickBot="1" x14ac:dyDescent="0.35">
      <c r="A13" s="45" t="s">
        <v>6</v>
      </c>
      <c r="B13" s="28">
        <v>53719</v>
      </c>
      <c r="C13" s="29">
        <v>56158</v>
      </c>
      <c r="D13" s="28">
        <v>55252</v>
      </c>
      <c r="E13" s="30">
        <v>57153</v>
      </c>
      <c r="F13" s="54">
        <v>1901</v>
      </c>
    </row>
    <row r="14" spans="1:6" ht="16.2" thickTop="1" x14ac:dyDescent="0.3">
      <c r="A14" s="17" t="s">
        <v>23</v>
      </c>
      <c r="B14" s="31"/>
      <c r="C14" s="32"/>
      <c r="D14" s="31"/>
      <c r="E14" s="33"/>
      <c r="F14" s="61"/>
    </row>
    <row r="15" spans="1:6" ht="14.25" customHeight="1" x14ac:dyDescent="0.25">
      <c r="A15" s="14" t="s">
        <v>25</v>
      </c>
      <c r="B15" s="19">
        <v>40627</v>
      </c>
      <c r="C15" s="20">
        <v>40720</v>
      </c>
      <c r="D15" s="19">
        <v>41677</v>
      </c>
      <c r="E15" s="21">
        <v>43278</v>
      </c>
      <c r="F15" s="50">
        <v>1601</v>
      </c>
    </row>
    <row r="16" spans="1:6" x14ac:dyDescent="0.25">
      <c r="A16" s="14" t="s">
        <v>7</v>
      </c>
      <c r="B16" s="22">
        <v>95</v>
      </c>
      <c r="C16" s="23">
        <v>147</v>
      </c>
      <c r="D16" s="22">
        <v>178</v>
      </c>
      <c r="E16" s="24">
        <v>183</v>
      </c>
      <c r="F16" s="50">
        <v>5</v>
      </c>
    </row>
    <row r="17" spans="1:6" x14ac:dyDescent="0.25">
      <c r="A17" s="14" t="s">
        <v>15</v>
      </c>
      <c r="B17" s="22">
        <v>4677</v>
      </c>
      <c r="C17" s="23">
        <v>4621</v>
      </c>
      <c r="D17" s="22">
        <v>5455</v>
      </c>
      <c r="E17" s="24">
        <v>7154</v>
      </c>
      <c r="F17" s="50">
        <v>1699</v>
      </c>
    </row>
    <row r="18" spans="1:6" x14ac:dyDescent="0.25">
      <c r="A18" s="14" t="s">
        <v>16</v>
      </c>
      <c r="B18" s="22">
        <v>1816</v>
      </c>
      <c r="C18" s="23">
        <v>2283</v>
      </c>
      <c r="D18" s="22">
        <v>2643</v>
      </c>
      <c r="E18" s="24">
        <v>613</v>
      </c>
      <c r="F18" s="50">
        <v>-2030</v>
      </c>
    </row>
    <row r="19" spans="1:6" x14ac:dyDescent="0.25">
      <c r="A19" s="14" t="s">
        <v>17</v>
      </c>
      <c r="B19" s="22">
        <v>31</v>
      </c>
      <c r="C19" s="23">
        <v>23</v>
      </c>
      <c r="D19" s="22">
        <v>50</v>
      </c>
      <c r="E19" s="24">
        <v>50</v>
      </c>
      <c r="F19" s="50">
        <v>0</v>
      </c>
    </row>
    <row r="20" spans="1:6" x14ac:dyDescent="0.25">
      <c r="A20" s="14" t="s">
        <v>18</v>
      </c>
      <c r="B20" s="22">
        <v>54693</v>
      </c>
      <c r="C20" s="23">
        <v>56300</v>
      </c>
      <c r="D20" s="22">
        <v>56991</v>
      </c>
      <c r="E20" s="24">
        <v>57662</v>
      </c>
      <c r="F20" s="50">
        <v>671</v>
      </c>
    </row>
    <row r="21" spans="1:6" ht="13.5" customHeight="1" x14ac:dyDescent="0.25">
      <c r="A21" s="14" t="s">
        <v>19</v>
      </c>
      <c r="B21" s="22">
        <v>768</v>
      </c>
      <c r="C21" s="23">
        <v>755</v>
      </c>
      <c r="D21" s="22">
        <v>627</v>
      </c>
      <c r="E21" s="24">
        <v>627</v>
      </c>
      <c r="F21" s="50">
        <v>0</v>
      </c>
    </row>
    <row r="22" spans="1:6" ht="15.6" x14ac:dyDescent="0.3">
      <c r="A22" s="15" t="s">
        <v>20</v>
      </c>
      <c r="B22" s="25">
        <v>102707</v>
      </c>
      <c r="C22" s="25">
        <v>104849</v>
      </c>
      <c r="D22" s="25">
        <v>107621</v>
      </c>
      <c r="E22" s="27">
        <v>109567</v>
      </c>
      <c r="F22" s="52">
        <v>1946</v>
      </c>
    </row>
    <row r="23" spans="1:6" x14ac:dyDescent="0.25">
      <c r="A23" s="16" t="s">
        <v>4</v>
      </c>
      <c r="B23" s="34">
        <v>-1210</v>
      </c>
      <c r="C23" s="35">
        <v>-1424</v>
      </c>
      <c r="D23" s="34">
        <v>-791</v>
      </c>
      <c r="E23" s="36">
        <v>-791</v>
      </c>
      <c r="F23" s="55">
        <v>0</v>
      </c>
    </row>
    <row r="24" spans="1:6" ht="16.2" thickBot="1" x14ac:dyDescent="0.35">
      <c r="A24" s="18" t="s">
        <v>5</v>
      </c>
      <c r="B24" s="37">
        <v>101497</v>
      </c>
      <c r="C24" s="38">
        <v>103425</v>
      </c>
      <c r="D24" s="37">
        <v>106830</v>
      </c>
      <c r="E24" s="39">
        <v>108776</v>
      </c>
      <c r="F24" s="56">
        <v>1946</v>
      </c>
    </row>
    <row r="25" spans="1:6" ht="4.5" customHeight="1" x14ac:dyDescent="0.3">
      <c r="A25" s="17"/>
      <c r="B25" s="31"/>
      <c r="C25" s="32"/>
      <c r="D25" s="31"/>
      <c r="E25" s="33"/>
      <c r="F25" s="61"/>
    </row>
    <row r="26" spans="1:6" ht="15.6" x14ac:dyDescent="0.3">
      <c r="A26" s="17" t="s">
        <v>22</v>
      </c>
      <c r="B26" s="31"/>
      <c r="C26" s="32"/>
      <c r="D26" s="31"/>
      <c r="E26" s="33"/>
      <c r="F26" s="61"/>
    </row>
    <row r="27" spans="1:6" x14ac:dyDescent="0.25">
      <c r="A27" s="11" t="s">
        <v>8</v>
      </c>
      <c r="B27" s="19">
        <v>-166</v>
      </c>
      <c r="C27" s="20">
        <v>-143</v>
      </c>
      <c r="D27" s="19">
        <v>-25</v>
      </c>
      <c r="E27" s="21">
        <v>-25</v>
      </c>
      <c r="F27" s="50">
        <v>0</v>
      </c>
    </row>
    <row r="28" spans="1:6" x14ac:dyDescent="0.25">
      <c r="A28" s="12" t="s">
        <v>9</v>
      </c>
      <c r="B28" s="22">
        <v>-503</v>
      </c>
      <c r="C28" s="23">
        <v>-279</v>
      </c>
      <c r="D28" s="22">
        <v>-144</v>
      </c>
      <c r="E28" s="24">
        <v>-144</v>
      </c>
      <c r="F28" s="50">
        <v>0</v>
      </c>
    </row>
    <row r="29" spans="1:6" x14ac:dyDescent="0.25">
      <c r="A29" s="12" t="s">
        <v>10</v>
      </c>
      <c r="B29" s="22">
        <v>0</v>
      </c>
      <c r="C29" s="23">
        <v>0</v>
      </c>
      <c r="D29" s="22">
        <v>0</v>
      </c>
      <c r="E29" s="24">
        <v>0</v>
      </c>
      <c r="F29" s="50">
        <v>0</v>
      </c>
    </row>
    <row r="30" spans="1:6" x14ac:dyDescent="0.25">
      <c r="A30" s="12" t="s">
        <v>11</v>
      </c>
      <c r="B30" s="22">
        <v>-79</v>
      </c>
      <c r="C30" s="23">
        <v>-97</v>
      </c>
      <c r="D30" s="22">
        <v>-114</v>
      </c>
      <c r="E30" s="24">
        <v>-114</v>
      </c>
      <c r="F30" s="50">
        <v>0</v>
      </c>
    </row>
    <row r="31" spans="1:6" x14ac:dyDescent="0.25">
      <c r="A31" s="12" t="s">
        <v>12</v>
      </c>
      <c r="B31" s="22">
        <v>-47030</v>
      </c>
      <c r="C31" s="23">
        <v>-46748</v>
      </c>
      <c r="D31" s="22">
        <v>-51295</v>
      </c>
      <c r="E31" s="24">
        <v>-51340</v>
      </c>
      <c r="F31" s="50">
        <v>-45</v>
      </c>
    </row>
    <row r="32" spans="1:6" x14ac:dyDescent="0.25">
      <c r="A32" s="12" t="s">
        <v>13</v>
      </c>
      <c r="B32" s="22">
        <v>0</v>
      </c>
      <c r="C32" s="23">
        <v>0</v>
      </c>
      <c r="D32" s="22">
        <v>0</v>
      </c>
      <c r="E32" s="24">
        <v>0</v>
      </c>
      <c r="F32" s="50">
        <v>0</v>
      </c>
    </row>
    <row r="33" spans="1:6" x14ac:dyDescent="0.25">
      <c r="A33" s="12" t="s">
        <v>14</v>
      </c>
      <c r="B33" s="22">
        <v>0</v>
      </c>
      <c r="C33" s="23">
        <v>0</v>
      </c>
      <c r="D33" s="22">
        <v>0</v>
      </c>
      <c r="E33" s="24">
        <v>0</v>
      </c>
      <c r="F33" s="50">
        <v>0</v>
      </c>
    </row>
    <row r="34" spans="1:6" ht="16.2" thickBot="1" x14ac:dyDescent="0.35">
      <c r="A34" s="18" t="s">
        <v>2</v>
      </c>
      <c r="B34" s="37">
        <v>-47778</v>
      </c>
      <c r="C34" s="38">
        <v>-47267</v>
      </c>
      <c r="D34" s="37">
        <v>-51578</v>
      </c>
      <c r="E34" s="39">
        <v>-51623</v>
      </c>
      <c r="F34" s="56">
        <v>-45</v>
      </c>
    </row>
    <row r="35" spans="1:6" ht="16.2" thickBot="1" x14ac:dyDescent="0.35">
      <c r="A35" s="46" t="s">
        <v>6</v>
      </c>
      <c r="B35" s="42">
        <v>53719</v>
      </c>
      <c r="C35" s="43">
        <v>56158</v>
      </c>
      <c r="D35" s="42">
        <v>55252</v>
      </c>
      <c r="E35" s="44">
        <v>57153</v>
      </c>
      <c r="F35" s="57">
        <v>1901</v>
      </c>
    </row>
    <row r="36" spans="1:6" ht="16.8" thickTop="1" thickBot="1" x14ac:dyDescent="0.35">
      <c r="A36" s="47" t="s">
        <v>24</v>
      </c>
      <c r="B36" s="6"/>
      <c r="C36" s="7"/>
      <c r="D36" s="40">
        <v>713.59</v>
      </c>
      <c r="E36" s="41">
        <v>723.59</v>
      </c>
      <c r="F36" s="58">
        <v>10</v>
      </c>
    </row>
    <row r="37" spans="1:6" ht="21" customHeight="1" x14ac:dyDescent="0.25">
      <c r="A37" s="59" t="s">
        <v>36</v>
      </c>
    </row>
  </sheetData>
  <mergeCells count="1">
    <mergeCell ref="C6:D6"/>
  </mergeCells>
  <phoneticPr fontId="0" type="noConversion"/>
  <printOptions horizontalCentered="1"/>
  <pageMargins left="7.8740157480315001E-2" right="0.15748031496063" top="0.196850393700787" bottom="0.27559055118110198" header="0.196850393700787" footer="0.27559055118110198"/>
  <pageSetup scale="8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2"/>
  <sheetViews>
    <sheetView view="pageBreakPreview" zoomScale="70" zoomScaleNormal="100" zoomScaleSheetLayoutView="70" workbookViewId="0">
      <pane ySplit="5" topLeftCell="A6" activePane="bottomLeft" state="frozen"/>
      <selection activeCell="A3" sqref="A3"/>
      <selection pane="bottomLeft"/>
    </sheetView>
  </sheetViews>
  <sheetFormatPr defaultColWidth="8" defaultRowHeight="15" x14ac:dyDescent="0.25"/>
  <cols>
    <col min="1" max="1" width="40.44140625" style="64" customWidth="1"/>
    <col min="2" max="3" width="22.6640625" style="69" customWidth="1"/>
    <col min="4" max="4" width="22.6640625" style="81" customWidth="1"/>
    <col min="5" max="5" width="14.109375" style="81" customWidth="1"/>
    <col min="6" max="6" width="14.109375" style="70" customWidth="1"/>
    <col min="7" max="7" width="14.109375" style="81" customWidth="1"/>
    <col min="8" max="8" width="13.33203125" style="82" customWidth="1"/>
    <col min="9" max="16384" width="8" style="64"/>
  </cols>
  <sheetData>
    <row r="1" spans="1:8" ht="7.5" customHeight="1" x14ac:dyDescent="0.25">
      <c r="A1" s="62" t="s">
        <v>275</v>
      </c>
      <c r="B1" s="63"/>
      <c r="C1" s="63"/>
      <c r="D1" s="63"/>
      <c r="E1" s="63"/>
      <c r="F1" s="89"/>
      <c r="G1" s="63"/>
      <c r="H1" s="71"/>
    </row>
    <row r="2" spans="1:8" ht="15.6" x14ac:dyDescent="0.3">
      <c r="A2" s="65" t="s">
        <v>0</v>
      </c>
      <c r="B2" s="66"/>
      <c r="C2" s="66"/>
      <c r="D2" s="90"/>
      <c r="E2" s="91"/>
      <c r="F2" s="92"/>
      <c r="G2" s="91"/>
      <c r="H2" s="72"/>
    </row>
    <row r="3" spans="1:8" ht="15.6" x14ac:dyDescent="0.3">
      <c r="A3" s="65" t="s">
        <v>49</v>
      </c>
      <c r="B3" s="66"/>
      <c r="C3" s="66"/>
      <c r="D3" s="91"/>
      <c r="E3" s="91"/>
      <c r="F3" s="92"/>
      <c r="G3" s="91"/>
      <c r="H3" s="72"/>
    </row>
    <row r="4" spans="1:8" s="67" customFormat="1" ht="16.2" thickBot="1" x14ac:dyDescent="0.35">
      <c r="A4" s="65" t="s">
        <v>52</v>
      </c>
      <c r="B4" s="66"/>
      <c r="C4" s="66"/>
      <c r="D4" s="91"/>
      <c r="E4" s="91"/>
      <c r="F4" s="92"/>
      <c r="G4" s="91"/>
      <c r="H4" s="72"/>
    </row>
    <row r="5" spans="1:8" ht="47.4" thickBot="1" x14ac:dyDescent="0.3">
      <c r="A5" s="107"/>
      <c r="B5" s="108" t="s">
        <v>47</v>
      </c>
      <c r="C5" s="108" t="s">
        <v>45</v>
      </c>
      <c r="D5" s="112" t="s">
        <v>42</v>
      </c>
      <c r="E5" s="109" t="s">
        <v>46</v>
      </c>
      <c r="F5" s="109" t="s">
        <v>48</v>
      </c>
      <c r="G5" s="110" t="s">
        <v>43</v>
      </c>
      <c r="H5" s="111" t="s">
        <v>44</v>
      </c>
    </row>
    <row r="6" spans="1:8" ht="15.6" x14ac:dyDescent="0.3">
      <c r="A6" s="137" t="s">
        <v>53</v>
      </c>
      <c r="B6" s="68"/>
      <c r="C6" s="84"/>
      <c r="D6" s="93"/>
      <c r="E6" s="84"/>
      <c r="F6" s="85"/>
      <c r="G6" s="86"/>
      <c r="H6" s="78">
        <v>0</v>
      </c>
    </row>
    <row r="7" spans="1:8" x14ac:dyDescent="0.25">
      <c r="A7" s="124" t="s">
        <v>54</v>
      </c>
      <c r="B7" s="73">
        <v>253.76</v>
      </c>
      <c r="C7" s="73">
        <v>267.97055999999998</v>
      </c>
      <c r="D7" s="94">
        <v>282.98</v>
      </c>
      <c r="E7" s="97">
        <f t="shared" ref="E7:E23" si="0">IF(D7=0,0%,(D7-C7)/C7)</f>
        <v>5.60115260422639E-2</v>
      </c>
      <c r="F7" s="74">
        <f t="shared" ref="F7:F8" si="1">IF(D7=0,0%,(D7-B7)/B7)</f>
        <v>0.11514817150063063</v>
      </c>
      <c r="G7" s="75">
        <v>43101</v>
      </c>
      <c r="H7" s="76"/>
    </row>
    <row r="8" spans="1:8" x14ac:dyDescent="0.25">
      <c r="A8" s="124" t="s">
        <v>55</v>
      </c>
      <c r="B8" s="77">
        <v>261.23</v>
      </c>
      <c r="C8" s="73">
        <v>275.85888000000006</v>
      </c>
      <c r="D8" s="94">
        <v>291.31</v>
      </c>
      <c r="E8" s="97">
        <f t="shared" si="0"/>
        <v>5.6010957486668338E-2</v>
      </c>
      <c r="F8" s="74">
        <f t="shared" si="1"/>
        <v>0.11514757110592191</v>
      </c>
      <c r="G8" s="75">
        <v>43101</v>
      </c>
      <c r="H8" s="76"/>
    </row>
    <row r="9" spans="1:8" x14ac:dyDescent="0.25">
      <c r="A9" s="124" t="s">
        <v>56</v>
      </c>
      <c r="B9" s="73">
        <v>152.13</v>
      </c>
      <c r="C9" s="73">
        <v>160.64928</v>
      </c>
      <c r="D9" s="94">
        <v>169.65</v>
      </c>
      <c r="E9" s="97">
        <f t="shared" si="0"/>
        <v>5.6027141858338868E-2</v>
      </c>
      <c r="F9" s="74">
        <f>IF(D9=0,0%,(D9-B9)/B9)</f>
        <v>0.11516466180240591</v>
      </c>
      <c r="G9" s="75">
        <v>43101</v>
      </c>
      <c r="H9" s="76"/>
    </row>
    <row r="10" spans="1:8" x14ac:dyDescent="0.25">
      <c r="A10" s="124" t="s">
        <v>57</v>
      </c>
      <c r="B10" s="73">
        <v>118.33</v>
      </c>
      <c r="C10" s="73">
        <v>124.95648</v>
      </c>
      <c r="D10" s="94">
        <v>131.94999999999999</v>
      </c>
      <c r="E10" s="97">
        <f t="shared" si="0"/>
        <v>5.5967645695525273E-2</v>
      </c>
      <c r="F10" s="74">
        <f t="shared" ref="F10:F19" si="2">IF(D10=0,0%,(D10-B10)/B10)</f>
        <v>0.1151018338544747</v>
      </c>
      <c r="G10" s="75">
        <v>43101</v>
      </c>
      <c r="H10" s="76"/>
    </row>
    <row r="11" spans="1:8" x14ac:dyDescent="0.25">
      <c r="A11" s="124" t="s">
        <v>58</v>
      </c>
      <c r="B11" s="73" t="s">
        <v>59</v>
      </c>
      <c r="C11" s="73" t="s">
        <v>59</v>
      </c>
      <c r="D11" s="94" t="s">
        <v>59</v>
      </c>
      <c r="E11" s="97">
        <v>0</v>
      </c>
      <c r="F11" s="74">
        <v>0</v>
      </c>
      <c r="G11" s="75">
        <v>43101</v>
      </c>
      <c r="H11" s="76"/>
    </row>
    <row r="12" spans="1:8" x14ac:dyDescent="0.25">
      <c r="A12" s="124" t="s">
        <v>60</v>
      </c>
      <c r="B12" s="73" t="s">
        <v>160</v>
      </c>
      <c r="C12" s="73" t="s">
        <v>61</v>
      </c>
      <c r="D12" s="94" t="s">
        <v>161</v>
      </c>
      <c r="E12" s="97">
        <v>5.5967645695525273E-2</v>
      </c>
      <c r="F12" s="74">
        <v>0.115</v>
      </c>
      <c r="G12" s="75">
        <v>43101</v>
      </c>
      <c r="H12" s="76"/>
    </row>
    <row r="13" spans="1:8" x14ac:dyDescent="0.25">
      <c r="A13" s="124" t="s">
        <v>62</v>
      </c>
      <c r="B13" s="73">
        <v>48.336984000000001</v>
      </c>
      <c r="C13" s="73">
        <v>49.3</v>
      </c>
      <c r="D13" s="94">
        <v>50.29</v>
      </c>
      <c r="E13" s="97">
        <f t="shared" si="0"/>
        <v>2.0081135902636958E-2</v>
      </c>
      <c r="F13" s="74">
        <f t="shared" si="2"/>
        <v>4.0404175817009974E-2</v>
      </c>
      <c r="G13" s="75">
        <v>43101</v>
      </c>
      <c r="H13" s="76"/>
    </row>
    <row r="14" spans="1:8" x14ac:dyDescent="0.25">
      <c r="A14" s="124" t="s">
        <v>63</v>
      </c>
      <c r="B14" s="73">
        <v>56.202408000000005</v>
      </c>
      <c r="C14" s="73">
        <v>57.33</v>
      </c>
      <c r="D14" s="94">
        <v>58.48</v>
      </c>
      <c r="E14" s="97">
        <f t="shared" si="0"/>
        <v>2.0059305773591465E-2</v>
      </c>
      <c r="F14" s="74">
        <f t="shared" si="2"/>
        <v>4.0524811677108058E-2</v>
      </c>
      <c r="G14" s="75">
        <v>43101</v>
      </c>
      <c r="H14" s="76"/>
    </row>
    <row r="15" spans="1:8" x14ac:dyDescent="0.25">
      <c r="A15" s="124" t="s">
        <v>64</v>
      </c>
      <c r="B15" s="73">
        <v>30.067559999999997</v>
      </c>
      <c r="C15" s="73">
        <v>30.67</v>
      </c>
      <c r="D15" s="94">
        <v>31.28</v>
      </c>
      <c r="E15" s="97">
        <f t="shared" si="0"/>
        <v>1.9889142484512533E-2</v>
      </c>
      <c r="F15" s="74">
        <f t="shared" si="2"/>
        <v>4.0323857339937277E-2</v>
      </c>
      <c r="G15" s="75">
        <v>43101</v>
      </c>
      <c r="H15" s="76"/>
    </row>
    <row r="16" spans="1:8" x14ac:dyDescent="0.25">
      <c r="A16" s="124" t="s">
        <v>65</v>
      </c>
      <c r="B16" s="73">
        <v>114.444</v>
      </c>
      <c r="C16" s="73">
        <v>116.73</v>
      </c>
      <c r="D16" s="94">
        <v>119.06</v>
      </c>
      <c r="E16" s="97">
        <f t="shared" si="0"/>
        <v>1.9960592821039992E-2</v>
      </c>
      <c r="F16" s="74">
        <f t="shared" si="2"/>
        <v>4.0334137219950363E-2</v>
      </c>
      <c r="G16" s="75">
        <v>43101</v>
      </c>
      <c r="H16" s="76"/>
    </row>
    <row r="17" spans="1:8" x14ac:dyDescent="0.25">
      <c r="A17" s="129" t="s">
        <v>66</v>
      </c>
      <c r="B17" s="77">
        <v>123.59952000000001</v>
      </c>
      <c r="C17" s="73">
        <v>126.08</v>
      </c>
      <c r="D17" s="94">
        <v>128.6</v>
      </c>
      <c r="E17" s="97">
        <f t="shared" si="0"/>
        <v>1.998730964467002E-2</v>
      </c>
      <c r="F17" s="74">
        <f t="shared" si="2"/>
        <v>4.0457115043812317E-2</v>
      </c>
      <c r="G17" s="75">
        <v>43101</v>
      </c>
      <c r="H17" s="76"/>
    </row>
    <row r="18" spans="1:8" x14ac:dyDescent="0.25">
      <c r="A18" s="124" t="s">
        <v>67</v>
      </c>
      <c r="B18" s="73">
        <v>91.555200000000013</v>
      </c>
      <c r="C18" s="73">
        <v>68.72</v>
      </c>
      <c r="D18" s="94">
        <v>70.09</v>
      </c>
      <c r="E18" s="97">
        <f t="shared" si="0"/>
        <v>1.9935972060535573E-2</v>
      </c>
      <c r="F18" s="74">
        <f t="shared" si="2"/>
        <v>-0.23445091048897285</v>
      </c>
      <c r="G18" s="75">
        <v>43101</v>
      </c>
      <c r="H18" s="76"/>
    </row>
    <row r="19" spans="1:8" x14ac:dyDescent="0.25">
      <c r="A19" s="124" t="s">
        <v>68</v>
      </c>
      <c r="B19" s="73">
        <v>55.141200000000005</v>
      </c>
      <c r="C19" s="73">
        <v>56.24</v>
      </c>
      <c r="D19" s="94">
        <v>57.36</v>
      </c>
      <c r="E19" s="97">
        <f t="shared" si="0"/>
        <v>1.9914651493598817E-2</v>
      </c>
      <c r="F19" s="74">
        <f t="shared" si="2"/>
        <v>4.0238514939827108E-2</v>
      </c>
      <c r="G19" s="75">
        <v>43101</v>
      </c>
      <c r="H19" s="76"/>
    </row>
    <row r="20" spans="1:8" x14ac:dyDescent="0.25">
      <c r="A20" s="130" t="s">
        <v>69</v>
      </c>
      <c r="B20" s="73" t="s">
        <v>162</v>
      </c>
      <c r="C20" s="73" t="s">
        <v>70</v>
      </c>
      <c r="D20" s="94" t="s">
        <v>210</v>
      </c>
      <c r="E20" s="97">
        <v>0.02</v>
      </c>
      <c r="F20" s="74" t="s">
        <v>211</v>
      </c>
      <c r="G20" s="75">
        <v>43101</v>
      </c>
      <c r="H20" s="76"/>
    </row>
    <row r="21" spans="1:8" x14ac:dyDescent="0.25">
      <c r="A21" s="130" t="s">
        <v>71</v>
      </c>
      <c r="B21" s="73" t="s">
        <v>163</v>
      </c>
      <c r="C21" s="73" t="s">
        <v>72</v>
      </c>
      <c r="D21" s="94" t="s">
        <v>212</v>
      </c>
      <c r="E21" s="97">
        <v>0.02</v>
      </c>
      <c r="F21" s="74" t="s">
        <v>213</v>
      </c>
      <c r="G21" s="75">
        <v>43101</v>
      </c>
      <c r="H21" s="76"/>
    </row>
    <row r="22" spans="1:8" x14ac:dyDescent="0.25">
      <c r="A22" s="130" t="s">
        <v>73</v>
      </c>
      <c r="B22" s="73" t="s">
        <v>164</v>
      </c>
      <c r="C22" s="73" t="s">
        <v>74</v>
      </c>
      <c r="D22" s="94" t="s">
        <v>214</v>
      </c>
      <c r="E22" s="97">
        <v>0.02</v>
      </c>
      <c r="F22" s="74">
        <v>0.04</v>
      </c>
      <c r="G22" s="75">
        <v>43101</v>
      </c>
      <c r="H22" s="76"/>
    </row>
    <row r="23" spans="1:8" x14ac:dyDescent="0.25">
      <c r="A23" s="125" t="s">
        <v>75</v>
      </c>
      <c r="B23" s="77">
        <v>420.13</v>
      </c>
      <c r="C23" s="73">
        <v>428.53</v>
      </c>
      <c r="D23" s="94">
        <v>437.1</v>
      </c>
      <c r="E23" s="97">
        <f t="shared" si="0"/>
        <v>1.9998599864653702E-2</v>
      </c>
      <c r="F23" s="74">
        <v>0.04</v>
      </c>
      <c r="G23" s="75">
        <v>43101</v>
      </c>
      <c r="H23" s="76"/>
    </row>
    <row r="24" spans="1:8" x14ac:dyDescent="0.25">
      <c r="A24" s="125" t="s">
        <v>76</v>
      </c>
      <c r="B24" s="77" t="s">
        <v>165</v>
      </c>
      <c r="C24" s="77" t="s">
        <v>166</v>
      </c>
      <c r="D24" s="94" t="s">
        <v>215</v>
      </c>
      <c r="E24" s="97">
        <v>0.02</v>
      </c>
      <c r="F24" s="74" t="s">
        <v>213</v>
      </c>
      <c r="G24" s="75">
        <v>43101</v>
      </c>
      <c r="H24" s="76"/>
    </row>
    <row r="25" spans="1:8" x14ac:dyDescent="0.25">
      <c r="A25" s="125" t="s">
        <v>77</v>
      </c>
      <c r="B25" s="77" t="s">
        <v>78</v>
      </c>
      <c r="C25" s="77" t="s">
        <v>78</v>
      </c>
      <c r="D25" s="94" t="s">
        <v>216</v>
      </c>
      <c r="E25" s="97">
        <v>0.02</v>
      </c>
      <c r="F25" s="97">
        <v>0.02</v>
      </c>
      <c r="G25" s="75">
        <v>43101</v>
      </c>
      <c r="H25" s="76"/>
    </row>
    <row r="26" spans="1:8" x14ac:dyDescent="0.25">
      <c r="A26" s="125" t="s">
        <v>79</v>
      </c>
      <c r="B26" s="77" t="s">
        <v>167</v>
      </c>
      <c r="C26" s="77" t="s">
        <v>80</v>
      </c>
      <c r="D26" s="94" t="s">
        <v>217</v>
      </c>
      <c r="E26" s="97">
        <v>0.02</v>
      </c>
      <c r="F26" s="74" t="s">
        <v>213</v>
      </c>
      <c r="G26" s="75">
        <v>43101</v>
      </c>
      <c r="H26" s="76"/>
    </row>
    <row r="27" spans="1:8" x14ac:dyDescent="0.25">
      <c r="A27" s="125" t="s">
        <v>81</v>
      </c>
      <c r="B27" s="77" t="s">
        <v>168</v>
      </c>
      <c r="C27" s="77" t="s">
        <v>82</v>
      </c>
      <c r="D27" s="94" t="s">
        <v>218</v>
      </c>
      <c r="E27" s="97">
        <v>0.02</v>
      </c>
      <c r="F27" s="74">
        <v>0.03</v>
      </c>
      <c r="G27" s="75">
        <v>43101</v>
      </c>
      <c r="H27" s="76"/>
    </row>
    <row r="28" spans="1:8" x14ac:dyDescent="0.25">
      <c r="A28" s="130" t="s">
        <v>83</v>
      </c>
      <c r="B28" s="77" t="s">
        <v>169</v>
      </c>
      <c r="C28" s="73" t="s">
        <v>84</v>
      </c>
      <c r="D28" s="94" t="s">
        <v>219</v>
      </c>
      <c r="E28" s="97">
        <v>0.02</v>
      </c>
      <c r="F28" s="74" t="s">
        <v>211</v>
      </c>
      <c r="G28" s="75">
        <v>43101</v>
      </c>
      <c r="H28" s="76"/>
    </row>
    <row r="29" spans="1:8" x14ac:dyDescent="0.25">
      <c r="A29" s="125" t="s">
        <v>85</v>
      </c>
      <c r="B29" s="77" t="s">
        <v>170</v>
      </c>
      <c r="C29" s="73" t="s">
        <v>86</v>
      </c>
      <c r="D29" s="94" t="s">
        <v>220</v>
      </c>
      <c r="E29" s="97">
        <v>0.02</v>
      </c>
      <c r="F29" s="74" t="s">
        <v>221</v>
      </c>
      <c r="G29" s="75">
        <v>43101</v>
      </c>
      <c r="H29" s="76"/>
    </row>
    <row r="30" spans="1:8" s="119" customFormat="1" x14ac:dyDescent="0.25">
      <c r="A30" s="130" t="s">
        <v>87</v>
      </c>
      <c r="B30" s="73" t="s">
        <v>171</v>
      </c>
      <c r="C30" s="73" t="s">
        <v>88</v>
      </c>
      <c r="D30" s="94" t="s">
        <v>222</v>
      </c>
      <c r="E30" s="97">
        <v>0.02</v>
      </c>
      <c r="F30" s="74">
        <v>0.04</v>
      </c>
      <c r="G30" s="75">
        <v>43101</v>
      </c>
      <c r="H30" s="76"/>
    </row>
    <row r="31" spans="1:8" s="119" customFormat="1" ht="15.6" x14ac:dyDescent="0.3">
      <c r="A31" s="130" t="s">
        <v>89</v>
      </c>
      <c r="B31" s="73" t="s">
        <v>172</v>
      </c>
      <c r="C31" s="73" t="s">
        <v>90</v>
      </c>
      <c r="D31" s="94" t="s">
        <v>223</v>
      </c>
      <c r="E31" s="97">
        <v>0.02</v>
      </c>
      <c r="F31" s="74" t="s">
        <v>211</v>
      </c>
      <c r="G31" s="75">
        <v>43101</v>
      </c>
      <c r="H31" s="79"/>
    </row>
    <row r="32" spans="1:8" ht="15.6" x14ac:dyDescent="0.3">
      <c r="A32" s="125" t="s">
        <v>91</v>
      </c>
      <c r="B32" s="77" t="s">
        <v>173</v>
      </c>
      <c r="C32" s="77" t="s">
        <v>92</v>
      </c>
      <c r="D32" s="94" t="s">
        <v>224</v>
      </c>
      <c r="E32" s="97">
        <v>0.02</v>
      </c>
      <c r="F32" s="74" t="s">
        <v>225</v>
      </c>
      <c r="G32" s="75">
        <v>43101</v>
      </c>
      <c r="H32" s="79"/>
    </row>
    <row r="33" spans="1:8" ht="15.6" x14ac:dyDescent="0.3">
      <c r="A33" s="125" t="s">
        <v>30</v>
      </c>
      <c r="B33" s="77" t="s">
        <v>31</v>
      </c>
      <c r="C33" s="77" t="s">
        <v>38</v>
      </c>
      <c r="D33" s="94" t="s">
        <v>226</v>
      </c>
      <c r="E33" s="97">
        <v>0.02</v>
      </c>
      <c r="F33" s="74" t="s">
        <v>211</v>
      </c>
      <c r="G33" s="75">
        <v>43101</v>
      </c>
      <c r="H33" s="79"/>
    </row>
    <row r="34" spans="1:8" ht="15.6" x14ac:dyDescent="0.3">
      <c r="A34" s="125" t="s">
        <v>93</v>
      </c>
      <c r="B34" s="77">
        <v>38.76</v>
      </c>
      <c r="C34" s="77">
        <v>41.1</v>
      </c>
      <c r="D34" s="94">
        <v>41.92</v>
      </c>
      <c r="E34" s="97">
        <f t="shared" ref="E34" si="3">IF(D34=0,0%,(D34-C34)/C34)</f>
        <v>1.9951338199513387E-2</v>
      </c>
      <c r="F34" s="74">
        <f t="shared" ref="F34" si="4">IF(D34=0,0%,(D34-B34)/B34)</f>
        <v>8.1527347781217854E-2</v>
      </c>
      <c r="G34" s="75">
        <v>43101</v>
      </c>
      <c r="H34" s="79"/>
    </row>
    <row r="35" spans="1:8" ht="15.6" x14ac:dyDescent="0.3">
      <c r="A35" s="145" t="s">
        <v>37</v>
      </c>
      <c r="B35" s="139" t="s">
        <v>174</v>
      </c>
      <c r="C35" s="139" t="s">
        <v>175</v>
      </c>
      <c r="D35" s="140" t="s">
        <v>227</v>
      </c>
      <c r="E35" s="141">
        <v>0.02</v>
      </c>
      <c r="F35" s="142" t="s">
        <v>228</v>
      </c>
      <c r="G35" s="143">
        <v>43101</v>
      </c>
      <c r="H35" s="144"/>
    </row>
    <row r="36" spans="1:8" ht="15.6" x14ac:dyDescent="0.3">
      <c r="A36" s="130" t="s">
        <v>229</v>
      </c>
      <c r="B36" s="73" t="s">
        <v>230</v>
      </c>
      <c r="C36" s="73" t="s">
        <v>231</v>
      </c>
      <c r="D36" s="94" t="s">
        <v>232</v>
      </c>
      <c r="E36" s="97">
        <v>0.02</v>
      </c>
      <c r="F36" s="74">
        <v>0.04</v>
      </c>
      <c r="G36" s="75">
        <v>43101</v>
      </c>
      <c r="H36" s="79"/>
    </row>
    <row r="37" spans="1:8" ht="15.6" x14ac:dyDescent="0.3">
      <c r="A37" s="130" t="s">
        <v>94</v>
      </c>
      <c r="B37" s="73" t="s">
        <v>176</v>
      </c>
      <c r="C37" s="73" t="s">
        <v>95</v>
      </c>
      <c r="D37" s="94" t="s">
        <v>233</v>
      </c>
      <c r="E37" s="97">
        <v>0.02</v>
      </c>
      <c r="F37" s="74">
        <v>0.04</v>
      </c>
      <c r="G37" s="75">
        <v>43101</v>
      </c>
      <c r="H37" s="79"/>
    </row>
    <row r="38" spans="1:8" ht="15.6" x14ac:dyDescent="0.3">
      <c r="A38" s="130" t="s">
        <v>96</v>
      </c>
      <c r="B38" s="73" t="s">
        <v>177</v>
      </c>
      <c r="C38" s="73" t="s">
        <v>97</v>
      </c>
      <c r="D38" s="94" t="s">
        <v>234</v>
      </c>
      <c r="E38" s="97">
        <v>0.02</v>
      </c>
      <c r="F38" s="74">
        <v>0.04</v>
      </c>
      <c r="G38" s="75">
        <v>43101</v>
      </c>
      <c r="H38" s="79"/>
    </row>
    <row r="39" spans="1:8" ht="15.6" x14ac:dyDescent="0.3">
      <c r="A39" s="130" t="s">
        <v>98</v>
      </c>
      <c r="B39" s="73" t="s">
        <v>178</v>
      </c>
      <c r="C39" s="73" t="s">
        <v>99</v>
      </c>
      <c r="D39" s="94" t="s">
        <v>235</v>
      </c>
      <c r="E39" s="97">
        <v>0.02</v>
      </c>
      <c r="F39" s="74">
        <v>0.04</v>
      </c>
      <c r="G39" s="75">
        <v>43101</v>
      </c>
      <c r="H39" s="79"/>
    </row>
    <row r="40" spans="1:8" ht="15.6" x14ac:dyDescent="0.3">
      <c r="A40" s="130" t="s">
        <v>100</v>
      </c>
      <c r="B40" s="73" t="s">
        <v>179</v>
      </c>
      <c r="C40" s="73" t="s">
        <v>101</v>
      </c>
      <c r="D40" s="94" t="s">
        <v>236</v>
      </c>
      <c r="E40" s="97">
        <v>0.02</v>
      </c>
      <c r="F40" s="74" t="s">
        <v>213</v>
      </c>
      <c r="G40" s="75">
        <v>43101</v>
      </c>
      <c r="H40" s="79"/>
    </row>
    <row r="41" spans="1:8" ht="15.6" x14ac:dyDescent="0.3">
      <c r="A41" s="130" t="s">
        <v>102</v>
      </c>
      <c r="B41" s="73" t="s">
        <v>180</v>
      </c>
      <c r="C41" s="73" t="s">
        <v>103</v>
      </c>
      <c r="D41" s="94" t="s">
        <v>237</v>
      </c>
      <c r="E41" s="97">
        <v>0.02</v>
      </c>
      <c r="F41" s="74">
        <v>0.04</v>
      </c>
      <c r="G41" s="75">
        <v>43101</v>
      </c>
      <c r="H41" s="79"/>
    </row>
    <row r="42" spans="1:8" ht="15.6" x14ac:dyDescent="0.3">
      <c r="A42" s="130" t="s">
        <v>104</v>
      </c>
      <c r="B42" s="73" t="s">
        <v>181</v>
      </c>
      <c r="C42" s="73" t="s">
        <v>105</v>
      </c>
      <c r="D42" s="94" t="s">
        <v>238</v>
      </c>
      <c r="E42" s="97">
        <v>0.02</v>
      </c>
      <c r="F42" s="74" t="s">
        <v>211</v>
      </c>
      <c r="G42" s="75">
        <v>43101</v>
      </c>
      <c r="H42" s="79"/>
    </row>
    <row r="43" spans="1:8" ht="15.6" x14ac:dyDescent="0.3">
      <c r="A43" s="130" t="s">
        <v>106</v>
      </c>
      <c r="B43" s="73" t="s">
        <v>107</v>
      </c>
      <c r="C43" s="73" t="s">
        <v>107</v>
      </c>
      <c r="D43" s="94" t="s">
        <v>239</v>
      </c>
      <c r="E43" s="97">
        <v>0.02</v>
      </c>
      <c r="F43" s="74">
        <v>0.02</v>
      </c>
      <c r="G43" s="75">
        <v>43101</v>
      </c>
      <c r="H43" s="79"/>
    </row>
    <row r="44" spans="1:8" ht="15.6" x14ac:dyDescent="0.3">
      <c r="A44" s="130" t="s">
        <v>108</v>
      </c>
      <c r="B44" s="73" t="s">
        <v>182</v>
      </c>
      <c r="C44" s="73" t="s">
        <v>109</v>
      </c>
      <c r="D44" s="94" t="s">
        <v>240</v>
      </c>
      <c r="E44" s="97">
        <v>0.02</v>
      </c>
      <c r="F44" s="132" t="s">
        <v>241</v>
      </c>
      <c r="G44" s="75">
        <v>43101</v>
      </c>
      <c r="H44" s="79"/>
    </row>
    <row r="45" spans="1:8" ht="15.6" x14ac:dyDescent="0.3">
      <c r="A45" s="137" t="s">
        <v>110</v>
      </c>
      <c r="B45" s="83"/>
      <c r="C45" s="83"/>
      <c r="D45" s="95"/>
      <c r="E45" s="87"/>
      <c r="F45" s="87"/>
      <c r="G45" s="88"/>
      <c r="H45" s="78">
        <v>0</v>
      </c>
    </row>
    <row r="46" spans="1:8" s="119" customFormat="1" ht="21" customHeight="1" x14ac:dyDescent="0.3">
      <c r="A46" s="120" t="s">
        <v>111</v>
      </c>
      <c r="B46" s="73" t="s">
        <v>112</v>
      </c>
      <c r="C46" s="73" t="s">
        <v>112</v>
      </c>
      <c r="D46" s="94" t="s">
        <v>242</v>
      </c>
      <c r="E46" s="97">
        <v>0.02</v>
      </c>
      <c r="F46" s="74">
        <v>0.02</v>
      </c>
      <c r="G46" s="75">
        <v>43101</v>
      </c>
      <c r="H46" s="79"/>
    </row>
    <row r="47" spans="1:8" s="119" customFormat="1" ht="15.6" x14ac:dyDescent="0.3">
      <c r="A47" s="124" t="s">
        <v>113</v>
      </c>
      <c r="B47" s="73" t="s">
        <v>114</v>
      </c>
      <c r="C47" s="73" t="s">
        <v>114</v>
      </c>
      <c r="D47" s="94" t="s">
        <v>243</v>
      </c>
      <c r="E47" s="97" t="s">
        <v>244</v>
      </c>
      <c r="F47" s="74" t="s">
        <v>244</v>
      </c>
      <c r="G47" s="75">
        <v>43101</v>
      </c>
      <c r="H47" s="79"/>
    </row>
    <row r="48" spans="1:8" s="119" customFormat="1" ht="15.6" x14ac:dyDescent="0.3">
      <c r="A48" s="124" t="s">
        <v>115</v>
      </c>
      <c r="B48" s="73" t="s">
        <v>183</v>
      </c>
      <c r="C48" s="73" t="s">
        <v>116</v>
      </c>
      <c r="D48" s="96" t="s">
        <v>116</v>
      </c>
      <c r="E48" s="97" t="s">
        <v>208</v>
      </c>
      <c r="F48" s="74" t="s">
        <v>184</v>
      </c>
      <c r="G48" s="75">
        <v>43101</v>
      </c>
      <c r="H48" s="79"/>
    </row>
    <row r="49" spans="1:8" ht="15.6" x14ac:dyDescent="0.3">
      <c r="A49" s="124" t="s">
        <v>117</v>
      </c>
      <c r="B49" s="73" t="s">
        <v>185</v>
      </c>
      <c r="C49" s="73" t="s">
        <v>118</v>
      </c>
      <c r="D49" s="96" t="s">
        <v>245</v>
      </c>
      <c r="E49" s="97" t="s">
        <v>209</v>
      </c>
      <c r="F49" s="74" t="s">
        <v>207</v>
      </c>
      <c r="G49" s="75">
        <v>43101</v>
      </c>
      <c r="H49" s="79"/>
    </row>
    <row r="50" spans="1:8" ht="15.6" x14ac:dyDescent="0.3">
      <c r="A50" s="124" t="s">
        <v>119</v>
      </c>
      <c r="B50" s="73" t="s">
        <v>186</v>
      </c>
      <c r="C50" s="73" t="s">
        <v>120</v>
      </c>
      <c r="D50" s="96" t="s">
        <v>246</v>
      </c>
      <c r="E50" s="97" t="s">
        <v>247</v>
      </c>
      <c r="F50" s="74" t="s">
        <v>241</v>
      </c>
      <c r="G50" s="75">
        <v>43101</v>
      </c>
      <c r="H50" s="79"/>
    </row>
    <row r="51" spans="1:8" ht="15.6" x14ac:dyDescent="0.3">
      <c r="A51" s="124" t="s">
        <v>121</v>
      </c>
      <c r="B51" s="73" t="s">
        <v>122</v>
      </c>
      <c r="C51" s="73" t="s">
        <v>122</v>
      </c>
      <c r="D51" s="96" t="s">
        <v>122</v>
      </c>
      <c r="E51" s="97" t="s">
        <v>247</v>
      </c>
      <c r="F51" s="74" t="s">
        <v>247</v>
      </c>
      <c r="G51" s="75">
        <v>43101</v>
      </c>
      <c r="H51" s="79"/>
    </row>
    <row r="52" spans="1:8" ht="15.6" x14ac:dyDescent="0.3">
      <c r="A52" s="124" t="s">
        <v>123</v>
      </c>
      <c r="B52" s="73" t="s">
        <v>187</v>
      </c>
      <c r="C52" s="73" t="s">
        <v>188</v>
      </c>
      <c r="D52" s="96" t="s">
        <v>248</v>
      </c>
      <c r="E52" s="97" t="s">
        <v>249</v>
      </c>
      <c r="F52" s="74" t="s">
        <v>250</v>
      </c>
      <c r="G52" s="75">
        <v>43101</v>
      </c>
      <c r="H52" s="79"/>
    </row>
    <row r="53" spans="1:8" ht="15.6" x14ac:dyDescent="0.3">
      <c r="A53" s="124" t="s">
        <v>124</v>
      </c>
      <c r="B53" s="73" t="s">
        <v>189</v>
      </c>
      <c r="C53" s="73" t="s">
        <v>125</v>
      </c>
      <c r="D53" s="96" t="s">
        <v>251</v>
      </c>
      <c r="E53" s="97" t="s">
        <v>252</v>
      </c>
      <c r="F53" s="74" t="s">
        <v>253</v>
      </c>
      <c r="G53" s="75">
        <v>43101</v>
      </c>
      <c r="H53" s="79"/>
    </row>
    <row r="54" spans="1:8" ht="15.6" x14ac:dyDescent="0.3">
      <c r="A54" s="137" t="s">
        <v>34</v>
      </c>
      <c r="B54" s="83"/>
      <c r="C54" s="83"/>
      <c r="D54" s="95"/>
      <c r="E54" s="87"/>
      <c r="F54" s="87"/>
      <c r="G54" s="88"/>
      <c r="H54" s="78">
        <v>0</v>
      </c>
    </row>
    <row r="55" spans="1:8" ht="24.75" customHeight="1" x14ac:dyDescent="0.3">
      <c r="A55" s="120" t="s">
        <v>126</v>
      </c>
      <c r="B55" s="73" t="s">
        <v>190</v>
      </c>
      <c r="C55" s="73" t="s">
        <v>127</v>
      </c>
      <c r="D55" s="94" t="s">
        <v>254</v>
      </c>
      <c r="E55" s="97">
        <v>0.02</v>
      </c>
      <c r="F55" s="74">
        <v>0.04</v>
      </c>
      <c r="G55" s="75">
        <v>43101</v>
      </c>
      <c r="H55" s="79"/>
    </row>
    <row r="56" spans="1:8" ht="15.6" x14ac:dyDescent="0.3">
      <c r="A56" s="124" t="s">
        <v>128</v>
      </c>
      <c r="B56" s="73" t="s">
        <v>191</v>
      </c>
      <c r="C56" s="73" t="s">
        <v>129</v>
      </c>
      <c r="D56" s="96" t="s">
        <v>255</v>
      </c>
      <c r="E56" s="97">
        <v>0.02</v>
      </c>
      <c r="F56" s="74" t="s">
        <v>213</v>
      </c>
      <c r="G56" s="75">
        <v>43101</v>
      </c>
      <c r="H56" s="79"/>
    </row>
    <row r="57" spans="1:8" ht="15.6" x14ac:dyDescent="0.3">
      <c r="A57" s="124" t="s">
        <v>87</v>
      </c>
      <c r="B57" s="73">
        <v>31.63</v>
      </c>
      <c r="C57" s="73">
        <v>32.299999999999997</v>
      </c>
      <c r="D57" s="96">
        <v>32.950000000000003</v>
      </c>
      <c r="E57" s="97">
        <f t="shared" ref="E57" si="5">IF(D57=0,0%,(D57-C57)/C57)</f>
        <v>2.0123839009288103E-2</v>
      </c>
      <c r="F57" s="74">
        <v>0.04</v>
      </c>
      <c r="G57" s="75">
        <v>43101</v>
      </c>
      <c r="H57" s="79"/>
    </row>
    <row r="58" spans="1:8" ht="15.6" x14ac:dyDescent="0.3">
      <c r="A58" s="124" t="s">
        <v>14</v>
      </c>
      <c r="B58" s="73" t="s">
        <v>192</v>
      </c>
      <c r="C58" s="73" t="s">
        <v>130</v>
      </c>
      <c r="D58" s="96" t="s">
        <v>256</v>
      </c>
      <c r="E58" s="97">
        <v>0.02</v>
      </c>
      <c r="F58" s="74" t="s">
        <v>211</v>
      </c>
      <c r="G58" s="75">
        <v>43101</v>
      </c>
      <c r="H58" s="79"/>
    </row>
    <row r="59" spans="1:8" ht="15.6" x14ac:dyDescent="0.3">
      <c r="A59" s="124" t="s">
        <v>131</v>
      </c>
      <c r="B59" s="73" t="s">
        <v>193</v>
      </c>
      <c r="C59" s="73" t="s">
        <v>132</v>
      </c>
      <c r="D59" s="96" t="s">
        <v>257</v>
      </c>
      <c r="E59" s="97">
        <v>0.02</v>
      </c>
      <c r="F59" s="74">
        <v>0.04</v>
      </c>
      <c r="G59" s="75">
        <v>43101</v>
      </c>
      <c r="H59" s="79"/>
    </row>
    <row r="60" spans="1:8" ht="15.6" x14ac:dyDescent="0.3">
      <c r="A60" s="138" t="s">
        <v>133</v>
      </c>
      <c r="B60" s="139" t="s">
        <v>194</v>
      </c>
      <c r="C60" s="139" t="s">
        <v>134</v>
      </c>
      <c r="D60" s="140" t="s">
        <v>258</v>
      </c>
      <c r="E60" s="141">
        <v>0.02</v>
      </c>
      <c r="F60" s="142" t="s">
        <v>211</v>
      </c>
      <c r="G60" s="143">
        <v>43101</v>
      </c>
      <c r="H60" s="144"/>
    </row>
    <row r="61" spans="1:8" ht="15.6" x14ac:dyDescent="0.3">
      <c r="A61" s="137" t="s">
        <v>135</v>
      </c>
      <c r="B61" s="83"/>
      <c r="C61" s="83"/>
      <c r="D61" s="95"/>
      <c r="E61" s="87"/>
      <c r="F61" s="87"/>
      <c r="G61" s="88"/>
      <c r="H61" s="78">
        <v>-745</v>
      </c>
    </row>
    <row r="62" spans="1:8" ht="18.75" customHeight="1" x14ac:dyDescent="0.3">
      <c r="A62" s="120" t="s">
        <v>136</v>
      </c>
      <c r="B62" s="73" t="s">
        <v>195</v>
      </c>
      <c r="C62" s="73" t="s">
        <v>137</v>
      </c>
      <c r="D62" s="94" t="s">
        <v>259</v>
      </c>
      <c r="E62" s="97">
        <v>0.02</v>
      </c>
      <c r="F62" s="74">
        <v>0.04</v>
      </c>
      <c r="G62" s="75">
        <v>43160</v>
      </c>
      <c r="H62" s="79"/>
    </row>
    <row r="63" spans="1:8" ht="15.6" x14ac:dyDescent="0.3">
      <c r="A63" s="120" t="s">
        <v>126</v>
      </c>
      <c r="B63" s="73" t="s">
        <v>138</v>
      </c>
      <c r="C63" s="73" t="s">
        <v>138</v>
      </c>
      <c r="D63" s="96" t="s">
        <v>260</v>
      </c>
      <c r="E63" s="97">
        <v>0.02</v>
      </c>
      <c r="F63" s="74" t="s">
        <v>247</v>
      </c>
      <c r="G63" s="75">
        <v>43160</v>
      </c>
      <c r="H63" s="79"/>
    </row>
    <row r="64" spans="1:8" ht="15.6" x14ac:dyDescent="0.3">
      <c r="A64" s="120" t="s">
        <v>139</v>
      </c>
      <c r="B64" s="73" t="s">
        <v>196</v>
      </c>
      <c r="C64" s="73" t="s">
        <v>140</v>
      </c>
      <c r="D64" s="96" t="s">
        <v>261</v>
      </c>
      <c r="E64" s="97">
        <v>0.02</v>
      </c>
      <c r="F64" s="74">
        <v>0.04</v>
      </c>
      <c r="G64" s="75">
        <v>43160</v>
      </c>
      <c r="H64" s="79"/>
    </row>
    <row r="65" spans="1:8" ht="15.6" x14ac:dyDescent="0.3">
      <c r="A65" s="124" t="s">
        <v>141</v>
      </c>
      <c r="B65" s="73" t="s">
        <v>197</v>
      </c>
      <c r="C65" s="73" t="s">
        <v>142</v>
      </c>
      <c r="D65" s="96" t="s">
        <v>262</v>
      </c>
      <c r="E65" s="97">
        <v>0.02</v>
      </c>
      <c r="F65" s="74">
        <v>0.04</v>
      </c>
      <c r="G65" s="75">
        <v>43101</v>
      </c>
      <c r="H65" s="79"/>
    </row>
    <row r="66" spans="1:8" ht="15.6" x14ac:dyDescent="0.3">
      <c r="A66" s="124" t="s">
        <v>143</v>
      </c>
      <c r="B66" s="73" t="s">
        <v>198</v>
      </c>
      <c r="C66" s="73" t="s">
        <v>199</v>
      </c>
      <c r="D66" s="96" t="s">
        <v>263</v>
      </c>
      <c r="E66" s="97">
        <v>0.02</v>
      </c>
      <c r="F66" s="74" t="s">
        <v>264</v>
      </c>
      <c r="G66" s="75">
        <v>43101</v>
      </c>
      <c r="H66" s="79"/>
    </row>
    <row r="67" spans="1:8" ht="15.6" x14ac:dyDescent="0.3">
      <c r="A67" s="120" t="s">
        <v>144</v>
      </c>
      <c r="B67" s="73" t="s">
        <v>200</v>
      </c>
      <c r="C67" s="73" t="s">
        <v>145</v>
      </c>
      <c r="D67" s="96" t="s">
        <v>265</v>
      </c>
      <c r="E67" s="97">
        <v>0.02</v>
      </c>
      <c r="F67" s="74">
        <v>0.04</v>
      </c>
      <c r="G67" s="75">
        <v>43160</v>
      </c>
      <c r="H67" s="79"/>
    </row>
    <row r="68" spans="1:8" ht="15.6" x14ac:dyDescent="0.3">
      <c r="A68" s="120" t="s">
        <v>146</v>
      </c>
      <c r="B68" s="73" t="s">
        <v>201</v>
      </c>
      <c r="C68" s="73" t="s">
        <v>147</v>
      </c>
      <c r="D68" s="96" t="s">
        <v>266</v>
      </c>
      <c r="E68" s="97">
        <v>0.02</v>
      </c>
      <c r="F68" s="74">
        <v>0.04</v>
      </c>
      <c r="G68" s="75">
        <v>43160</v>
      </c>
      <c r="H68" s="79"/>
    </row>
    <row r="69" spans="1:8" ht="15.6" x14ac:dyDescent="0.3">
      <c r="A69" s="120" t="s">
        <v>148</v>
      </c>
      <c r="B69" s="73" t="s">
        <v>202</v>
      </c>
      <c r="C69" s="73" t="s">
        <v>149</v>
      </c>
      <c r="D69" s="96" t="s">
        <v>267</v>
      </c>
      <c r="E69" s="97">
        <v>0.02</v>
      </c>
      <c r="F69" s="74">
        <v>0.04</v>
      </c>
      <c r="G69" s="75">
        <v>43160</v>
      </c>
      <c r="H69" s="79"/>
    </row>
    <row r="70" spans="1:8" ht="15.6" x14ac:dyDescent="0.3">
      <c r="A70" s="120" t="s">
        <v>150</v>
      </c>
      <c r="B70" s="73" t="s">
        <v>203</v>
      </c>
      <c r="C70" s="73" t="s">
        <v>151</v>
      </c>
      <c r="D70" s="96" t="s">
        <v>268</v>
      </c>
      <c r="E70" s="97">
        <v>0.02</v>
      </c>
      <c r="F70" s="74">
        <v>0.04</v>
      </c>
      <c r="G70" s="75">
        <v>43160</v>
      </c>
      <c r="H70" s="79"/>
    </row>
    <row r="71" spans="1:8" ht="15.6" x14ac:dyDescent="0.3">
      <c r="A71" s="137" t="s">
        <v>152</v>
      </c>
      <c r="B71" s="83"/>
      <c r="C71" s="83"/>
      <c r="D71" s="95"/>
      <c r="E71" s="87"/>
      <c r="F71" s="87"/>
      <c r="G71" s="88"/>
      <c r="H71" s="78">
        <v>0</v>
      </c>
    </row>
    <row r="72" spans="1:8" ht="24.75" customHeight="1" x14ac:dyDescent="0.25">
      <c r="A72" s="131" t="s">
        <v>153</v>
      </c>
      <c r="B72" s="116" t="s">
        <v>154</v>
      </c>
      <c r="C72" s="116" t="s">
        <v>154</v>
      </c>
      <c r="D72" s="94" t="s">
        <v>269</v>
      </c>
      <c r="E72" s="97">
        <v>0</v>
      </c>
      <c r="F72" s="74">
        <v>0</v>
      </c>
      <c r="G72" s="75">
        <v>43101</v>
      </c>
      <c r="H72" s="80"/>
    </row>
    <row r="73" spans="1:8" ht="15.6" x14ac:dyDescent="0.25">
      <c r="A73" s="131" t="s">
        <v>155</v>
      </c>
      <c r="B73" s="116" t="s">
        <v>204</v>
      </c>
      <c r="C73" s="116" t="s">
        <v>204</v>
      </c>
      <c r="D73" s="94" t="s">
        <v>204</v>
      </c>
      <c r="E73" s="97">
        <v>0</v>
      </c>
      <c r="F73" s="74">
        <v>0</v>
      </c>
      <c r="G73" s="75">
        <v>43101</v>
      </c>
      <c r="H73" s="80"/>
    </row>
    <row r="74" spans="1:8" ht="15.6" x14ac:dyDescent="0.25">
      <c r="A74" s="131" t="s">
        <v>156</v>
      </c>
      <c r="B74" s="123" t="s">
        <v>205</v>
      </c>
      <c r="C74" s="123" t="s">
        <v>205</v>
      </c>
      <c r="D74" s="94" t="s">
        <v>205</v>
      </c>
      <c r="E74" s="97">
        <v>0</v>
      </c>
      <c r="F74" s="74">
        <v>0</v>
      </c>
      <c r="G74" s="75">
        <v>43101</v>
      </c>
      <c r="H74" s="80"/>
    </row>
    <row r="75" spans="1:8" ht="21.75" customHeight="1" x14ac:dyDescent="0.25">
      <c r="A75" s="131" t="s">
        <v>157</v>
      </c>
      <c r="B75" s="123" t="s">
        <v>158</v>
      </c>
      <c r="C75" s="123" t="s">
        <v>158</v>
      </c>
      <c r="D75" s="94" t="s">
        <v>270</v>
      </c>
      <c r="E75" s="97">
        <v>0.02</v>
      </c>
      <c r="F75" s="74">
        <v>0.02</v>
      </c>
      <c r="G75" s="75">
        <v>43101</v>
      </c>
      <c r="H75" s="80"/>
    </row>
    <row r="76" spans="1:8" ht="15.6" x14ac:dyDescent="0.3">
      <c r="A76" s="137" t="s">
        <v>14</v>
      </c>
      <c r="B76" s="83"/>
      <c r="C76" s="83"/>
      <c r="D76" s="95"/>
      <c r="E76" s="87"/>
      <c r="F76" s="87"/>
      <c r="G76" s="88"/>
      <c r="H76" s="78">
        <v>0</v>
      </c>
    </row>
    <row r="77" spans="1:8" ht="18.75" customHeight="1" x14ac:dyDescent="0.3">
      <c r="A77" s="130" t="s">
        <v>32</v>
      </c>
      <c r="B77" s="73" t="s">
        <v>33</v>
      </c>
      <c r="C77" s="73" t="s">
        <v>33</v>
      </c>
      <c r="D77" s="94" t="s">
        <v>33</v>
      </c>
      <c r="E77" s="97">
        <v>0</v>
      </c>
      <c r="F77" s="97">
        <v>0</v>
      </c>
      <c r="G77" s="75">
        <v>43101</v>
      </c>
      <c r="H77" s="79"/>
    </row>
    <row r="78" spans="1:8" s="119" customFormat="1" ht="15.6" x14ac:dyDescent="0.3">
      <c r="A78" s="125" t="s">
        <v>28</v>
      </c>
      <c r="B78" s="77" t="s">
        <v>29</v>
      </c>
      <c r="C78" s="77" t="s">
        <v>39</v>
      </c>
      <c r="D78" s="96" t="s">
        <v>271</v>
      </c>
      <c r="E78" s="121">
        <v>0.02</v>
      </c>
      <c r="F78" s="117" t="s">
        <v>211</v>
      </c>
      <c r="G78" s="122">
        <v>43101</v>
      </c>
      <c r="H78" s="79"/>
    </row>
    <row r="79" spans="1:8" ht="15.6" x14ac:dyDescent="0.3">
      <c r="A79" s="131" t="s">
        <v>159</v>
      </c>
      <c r="B79" s="126">
        <v>0.25</v>
      </c>
      <c r="C79" s="126">
        <v>0.25</v>
      </c>
      <c r="D79" s="133">
        <v>0.25</v>
      </c>
      <c r="E79" s="97">
        <f t="shared" ref="E79:E80" si="6">IF(D79=0,0%,(D79-C79)/C79)</f>
        <v>0</v>
      </c>
      <c r="F79" s="74">
        <f t="shared" ref="F79:F80" si="7">IF(D79=0,0%,(D79-B79)/B79)</f>
        <v>0</v>
      </c>
      <c r="G79" s="122">
        <v>43101</v>
      </c>
      <c r="H79" s="79"/>
    </row>
    <row r="80" spans="1:8" ht="16.2" thickBot="1" x14ac:dyDescent="0.3">
      <c r="A80" s="125" t="s">
        <v>206</v>
      </c>
      <c r="B80" s="77">
        <v>170</v>
      </c>
      <c r="C80" s="77">
        <v>170</v>
      </c>
      <c r="D80" s="94">
        <v>175</v>
      </c>
      <c r="E80" s="97">
        <f t="shared" si="6"/>
        <v>2.9411764705882353E-2</v>
      </c>
      <c r="F80" s="74">
        <f t="shared" si="7"/>
        <v>2.9411764705882353E-2</v>
      </c>
      <c r="G80" s="135">
        <v>43101</v>
      </c>
      <c r="H80" s="136">
        <v>25</v>
      </c>
    </row>
    <row r="81" spans="1:8" ht="16.2" thickBot="1" x14ac:dyDescent="0.35">
      <c r="A81" s="113" t="s">
        <v>27</v>
      </c>
      <c r="B81" s="114"/>
      <c r="C81" s="114"/>
      <c r="D81" s="114"/>
      <c r="E81" s="114"/>
      <c r="F81" s="114"/>
      <c r="G81" s="115"/>
      <c r="H81" s="134">
        <f>SUM(H6:H80)</f>
        <v>-720</v>
      </c>
    </row>
    <row r="82" spans="1:8" ht="19.2" customHeight="1" thickTop="1" x14ac:dyDescent="0.25">
      <c r="A82" s="64" t="s">
        <v>36</v>
      </c>
      <c r="D82" s="127"/>
      <c r="E82" s="127"/>
      <c r="F82" s="128"/>
      <c r="G82" s="127"/>
    </row>
  </sheetData>
  <phoneticPr fontId="0" type="noConversion"/>
  <printOptions horizontalCentered="1"/>
  <pageMargins left="7.8740157480315001E-2" right="0.15748031496063" top="0.196850393700787" bottom="0.27559055118110198" header="0.196850393700787" footer="0.27559055118110198"/>
  <pageSetup scale="92" orientation="landscape" r:id="rId1"/>
  <headerFooter alignWithMargins="0"/>
  <rowBreaks count="2" manualBreakCount="2">
    <brk id="35" max="7" man="1"/>
    <brk id="60"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Operating Resource Requirement</vt:lpstr>
      <vt:lpstr>User Fees</vt:lpstr>
      <vt:lpstr>Cultural_Services_Rentals_and_related_fees</vt:lpstr>
      <vt:lpstr>Expenditures_by_Program</vt:lpstr>
      <vt:lpstr>Expenditures_by_Type</vt:lpstr>
      <vt:lpstr>Memberships</vt:lpstr>
      <vt:lpstr>Other</vt:lpstr>
      <vt:lpstr>Point_of_Sale</vt:lpstr>
      <vt:lpstr>'Operating Resource Requirement'!Print_Area</vt:lpstr>
      <vt:lpstr>'User Fees'!Print_Area</vt:lpstr>
      <vt:lpstr>'Operating Resource Requirement'!Print_Titles</vt:lpstr>
      <vt:lpstr>'User Fees'!Print_Titles</vt:lpstr>
      <vt:lpstr>Program_Registrations__Hourly</vt:lpstr>
      <vt:lpstr>Rentals</vt:lpstr>
      <vt:lpstr>Revenues_By_Type</vt:lpstr>
      <vt:lpstr>Title</vt:lpstr>
      <vt:lpstr>Title2</vt:lpstr>
    </vt:vector>
  </TitlesOfParts>
  <Company>City of Ottawa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Parks, Recreation and Cultural Services, Community Recreation and Cultural Programs</dc:title>
  <dc:creator>Planning and budgeting</dc:creator>
  <cp:lastModifiedBy>zhangxi</cp:lastModifiedBy>
  <cp:lastPrinted>2018-02-22T13:47:07Z</cp:lastPrinted>
  <dcterms:created xsi:type="dcterms:W3CDTF">2008-09-18T14:54:31Z</dcterms:created>
  <dcterms:modified xsi:type="dcterms:W3CDTF">2018-03-05T14:53:23Z</dcterms:modified>
</cp:coreProperties>
</file>